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univ973.sharepoint.com/sites/GroupedetravailMarchsDNUM/Documents partages/General/Marché Téléphonie/Révision Marché Téléphonie 2025/"/>
    </mc:Choice>
  </mc:AlternateContent>
  <xr:revisionPtr revIDLastSave="87" documentId="11_7CBC051A73BD60F568FAFDB88E5976EBFC95535B" xr6:coauthVersionLast="47" xr6:coauthVersionMax="47" xr10:uidLastSave="{43A41642-5C55-4350-98A5-1EF476FC1D50}"/>
  <bookViews>
    <workbookView xWindow="-110" yWindow="-110" windowWidth="19420" windowHeight="10300" tabRatio="770" activeTab="1" xr2:uid="{00000000-000D-0000-FFFF-FFFF00000000}"/>
  </bookViews>
  <sheets>
    <sheet name="Entête " sheetId="55" r:id="rId1"/>
    <sheet name="Téléphonie mobile " sheetId="56" r:id="rId2"/>
  </sheets>
  <definedNames>
    <definedName name="_xlnm.Print_Area" localSheetId="0">'Entête '!$A$1:$H$11</definedName>
    <definedName name="_xlnm.Print_Area" localSheetId="1">'Téléphonie mobile '!$A$1:$H$82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9" i="56" l="1"/>
  <c r="F70" i="56"/>
  <c r="F58" i="56"/>
  <c r="F59" i="56"/>
  <c r="E82" i="56" l="1"/>
  <c r="H26" i="56"/>
  <c r="H27" i="56" s="1"/>
  <c r="H21" i="56"/>
  <c r="H20" i="56"/>
  <c r="F72" i="56"/>
  <c r="F71" i="56"/>
  <c r="F68" i="56"/>
  <c r="F67" i="56"/>
  <c r="F66" i="56"/>
  <c r="F65" i="56"/>
  <c r="F61" i="56"/>
  <c r="F60" i="56"/>
  <c r="F57" i="56"/>
  <c r="F56" i="56"/>
  <c r="F55" i="56"/>
  <c r="F54" i="56"/>
  <c r="H40" i="56"/>
  <c r="H30" i="56"/>
  <c r="H31" i="56" s="1"/>
  <c r="F62" i="56" l="1"/>
  <c r="H22" i="56"/>
  <c r="H33" i="56" s="1"/>
  <c r="F73" i="56"/>
  <c r="F75" i="56" l="1"/>
  <c r="D11" i="56" s="1"/>
  <c r="H38" i="56"/>
  <c r="H39" i="56"/>
  <c r="H41" i="56" l="1"/>
  <c r="H45" i="56"/>
  <c r="D13" i="56" l="1"/>
  <c r="H46" i="56"/>
  <c r="H47" i="56" l="1"/>
  <c r="H49" i="56" s="1"/>
  <c r="D9" i="56" s="1"/>
  <c r="D15" i="56" s="1"/>
  <c r="F10" i="55" s="1"/>
</calcChain>
</file>

<file path=xl/sharedStrings.xml><?xml version="1.0" encoding="utf-8"?>
<sst xmlns="http://schemas.openxmlformats.org/spreadsheetml/2006/main" count="116" uniqueCount="89">
  <si>
    <t>Nombre</t>
  </si>
  <si>
    <t>so</t>
  </si>
  <si>
    <t>Autres prestations</t>
  </si>
  <si>
    <t>Outil d'aide à la gestion conforme aux demandes du cctp</t>
  </si>
  <si>
    <t>Frais d'accès au service en € HT</t>
  </si>
  <si>
    <t>Service d'accompagnement à l'exploitation - Responsable Clientèle dédié</t>
  </si>
  <si>
    <t>Le soumissionnaire prend en compte les hypothèses suivantes sans les modifier, il ne renseigne que les cases colorées des tableaux ci-dessous</t>
  </si>
  <si>
    <t>Durée maximale du marché en nombre d'années :</t>
  </si>
  <si>
    <t>Devis Quantitatif estimatif</t>
  </si>
  <si>
    <t>LOT</t>
  </si>
  <si>
    <t>CANDIDAT</t>
  </si>
  <si>
    <t>A compléter</t>
  </si>
  <si>
    <t>Récapitulatif montant total annuel de l'offre en € HT</t>
  </si>
  <si>
    <t>TELEPHONIE MOBILE, USAGES VOIX ET DONNEES</t>
  </si>
  <si>
    <t>Synthèse de l'offre</t>
  </si>
  <si>
    <t>Voix &amp; Data</t>
  </si>
  <si>
    <t>Montant global remisé des forfaits/ abonnements et consommations voix</t>
  </si>
  <si>
    <t>Total A</t>
  </si>
  <si>
    <t>Matériels</t>
  </si>
  <si>
    <t>Montant global des acquisitions ramené par an</t>
  </si>
  <si>
    <t>Total B</t>
  </si>
  <si>
    <t>Prestations</t>
  </si>
  <si>
    <t>Montant global des prestations d'accompagnement ramené par an</t>
  </si>
  <si>
    <t>Total C</t>
  </si>
  <si>
    <t>MONTANT GLOBAL DE L'OFFRE EN €HT ramené à l'année</t>
  </si>
  <si>
    <t>Nombre
-
Minutes</t>
  </si>
  <si>
    <t>Prix Unitaire mensuel 
(ou par minute) remisé en €HT</t>
  </si>
  <si>
    <t>Prix Total annuel en €HT</t>
  </si>
  <si>
    <t>Total forfaits et trafics</t>
  </si>
  <si>
    <t>Nombre annuel</t>
  </si>
  <si>
    <t>Prix Unitaire  remisé en €HT</t>
  </si>
  <si>
    <t>Total SMS/MMS</t>
  </si>
  <si>
    <t>Type forfait</t>
  </si>
  <si>
    <t>Type forfait proposé</t>
  </si>
  <si>
    <t>Montant unitaire 
mensuel
remisé en € HT</t>
  </si>
  <si>
    <t>Montant total annuel en € HT</t>
  </si>
  <si>
    <t>illimité voix/data/sms/mms</t>
  </si>
  <si>
    <t>TOTAL forfaits illimités en € HT</t>
  </si>
  <si>
    <t xml:space="preserve">Forfaits data </t>
  </si>
  <si>
    <t>illimité</t>
  </si>
  <si>
    <t>TOTAL forfaits DATA en € HT</t>
  </si>
  <si>
    <t>TOTAL FORFAITS VOIX&amp;DATA en € HT</t>
  </si>
  <si>
    <t>Répartition des terminaux :</t>
  </si>
  <si>
    <t>Prix Unitaire remisé en €HT</t>
  </si>
  <si>
    <t>Montant en €HT du coût du matériel</t>
  </si>
  <si>
    <t>TOTAL matériels en € HT ramené par an</t>
  </si>
  <si>
    <t>Prestations d'accompagnement et outils d'aide à la gestion</t>
  </si>
  <si>
    <t>Abonnement mensuel € HT</t>
  </si>
  <si>
    <t>Accompagnement au déploiement standard</t>
  </si>
  <si>
    <t>TOTAL prestations en € HT ramené par an</t>
  </si>
  <si>
    <t>Forfait Profil 2 a</t>
  </si>
  <si>
    <t>Forfait Profil 2 b</t>
  </si>
  <si>
    <t>Forfaits voix</t>
  </si>
  <si>
    <t xml:space="preserve">Forfait 2H </t>
  </si>
  <si>
    <t>Dépassement</t>
  </si>
  <si>
    <t>Minutes en dépassement</t>
  </si>
  <si>
    <t>Prix Unitaire mensuel remisé en €HT</t>
  </si>
  <si>
    <t>Options</t>
  </si>
  <si>
    <t>Tarification à la seconde dès la première seconde</t>
  </si>
  <si>
    <t>Total options</t>
  </si>
  <si>
    <t>TOTAL FORFAITS / COMMUNICATIONS VOIX en € HT</t>
  </si>
  <si>
    <t>Forfaits illimités voix/data/sms et options DATA</t>
  </si>
  <si>
    <t>Option</t>
  </si>
  <si>
    <t>Prix Total en €HT</t>
  </si>
  <si>
    <t>Acquisition de postes 
à tarifs préférentiels</t>
  </si>
  <si>
    <t>Acquisition de postes 
hors tarifs préférentiels</t>
  </si>
  <si>
    <t>SMS / MMS</t>
  </si>
  <si>
    <t>SMS/MMS</t>
  </si>
  <si>
    <t>Total A + Total B</t>
  </si>
  <si>
    <t>(Total A +  B + C + D)</t>
  </si>
  <si>
    <t>Total D</t>
  </si>
  <si>
    <t>Option DATA
( FU data 5 Go)</t>
  </si>
  <si>
    <t>Option DATA
( FU data 30 Go)</t>
  </si>
  <si>
    <t>Forfait 24H/24H 7J/7J tout illimité 
( FU data 60 Go)</t>
  </si>
  <si>
    <t>Forfait Data (FU data&gt;=100 Go)</t>
  </si>
  <si>
    <t>Forfait 20 Mo</t>
  </si>
  <si>
    <t>Modèle</t>
  </si>
  <si>
    <t>Forfait Profil 2 c</t>
  </si>
  <si>
    <t>Forfait Profil 1</t>
  </si>
  <si>
    <t>Forfait Profil 3
Cartes 3G/4G/5G</t>
  </si>
  <si>
    <t>Forfait Profil 3
MtoM</t>
  </si>
  <si>
    <t>Gamme 1 : Mobile - entrée de gamme “Standard”</t>
  </si>
  <si>
    <t>Gamme 2 : Mobile - entrée de gamme “Durcis”</t>
  </si>
  <si>
    <t>Gamme 3 : Smartphone - entrée de gamme sous Android</t>
  </si>
  <si>
    <t>Gamme 4 : Smartphone - milieu de gamme sous Android</t>
  </si>
  <si>
    <t>Gamme 5 : Smartphone - milieu de gamme “durcis” sous Android</t>
  </si>
  <si>
    <t>Gamme 6 : Smartphone - Haut de gamme sous Android</t>
  </si>
  <si>
    <t>Gamme 7 : Smartphone - Haut de gamme sous IOS</t>
  </si>
  <si>
    <t>Gamme 8 : Cartes d’accès distant,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</si>
</sst>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_€_-;\-* #,##0.00\ _€_-;_-* &quot;-&quot;??\ _€_-;_-@_-"/>
  </numFmts>
  <fonts count="3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48"/>
      <name val="Arial"/>
      <family val="2"/>
    </font>
    <font>
      <b/>
      <sz val="48"/>
      <color theme="3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b/>
      <sz val="11"/>
      <color indexed="48"/>
      <name val="Arial"/>
      <family val="2"/>
    </font>
    <font>
      <b/>
      <i/>
      <sz val="10"/>
      <color indexed="12"/>
      <name val="Arial"/>
      <family val="2"/>
    </font>
    <font>
      <sz val="11"/>
      <color indexed="8"/>
      <name val="Arial"/>
      <family val="2"/>
    </font>
    <font>
      <i/>
      <sz val="11"/>
      <color indexed="12"/>
      <name val="Arial"/>
      <family val="2"/>
    </font>
    <font>
      <b/>
      <sz val="18"/>
      <color theme="3" tint="0.39997558519241921"/>
      <name val="Arial"/>
      <family val="2"/>
    </font>
    <font>
      <b/>
      <sz val="20"/>
      <color rgb="FF1F497D"/>
      <name val="Arial"/>
      <family val="2"/>
    </font>
    <font>
      <sz val="20"/>
      <color theme="0"/>
      <name val="Arial"/>
      <family val="2"/>
    </font>
    <font>
      <b/>
      <sz val="14"/>
      <color theme="0"/>
      <name val="Arial"/>
      <family val="2"/>
    </font>
    <font>
      <b/>
      <u/>
      <sz val="16"/>
      <color rgb="FF0070C0"/>
      <name val="Arial"/>
      <family val="2"/>
    </font>
    <font>
      <b/>
      <sz val="11"/>
      <color theme="0"/>
      <name val="Arial"/>
      <family val="2"/>
    </font>
    <font>
      <b/>
      <u/>
      <sz val="48"/>
      <color theme="3" tint="0.39997558519241921"/>
      <name val="Arial"/>
      <family val="2"/>
    </font>
    <font>
      <sz val="48"/>
      <color theme="3" tint="0.39997558519241921"/>
      <name val="Arial"/>
      <family val="2"/>
    </font>
    <font>
      <b/>
      <sz val="16"/>
      <color rgb="FF1F497D"/>
      <name val="Arial"/>
      <family val="2"/>
    </font>
    <font>
      <b/>
      <i/>
      <sz val="16"/>
      <color rgb="FF1F497D"/>
      <name val="Arial"/>
      <family val="2"/>
    </font>
    <font>
      <sz val="10"/>
      <color indexed="12"/>
      <name val="Arial"/>
      <family val="2"/>
    </font>
    <font>
      <b/>
      <sz val="26"/>
      <color theme="3"/>
      <name val="Arial"/>
      <family val="2"/>
    </font>
    <font>
      <b/>
      <sz val="26"/>
      <color rgb="FF1F497D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b/>
      <i/>
      <sz val="11"/>
      <color theme="0"/>
      <name val="Arial"/>
      <family val="2"/>
    </font>
    <font>
      <b/>
      <sz val="18"/>
      <color indexed="8"/>
      <name val="Arial"/>
      <family val="2"/>
    </font>
    <font>
      <sz val="11"/>
      <name val="Calibri"/>
      <family val="2"/>
    </font>
    <font>
      <u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rgb="FFC5D9F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theme="3"/>
      </top>
      <bottom/>
      <diagonal/>
    </border>
    <border>
      <left/>
      <right/>
      <top/>
      <bottom style="double">
        <color theme="3"/>
      </bottom>
      <diagonal/>
    </border>
    <border>
      <left style="thick">
        <color rgb="FF538DD5"/>
      </left>
      <right style="thick">
        <color rgb="FF538DD5"/>
      </right>
      <top style="thick">
        <color rgb="FF538DD5"/>
      </top>
      <bottom style="thick">
        <color rgb="FF538DD5"/>
      </bottom>
      <diagonal/>
    </border>
    <border>
      <left style="thick">
        <color rgb="FF538DD5"/>
      </left>
      <right/>
      <top style="thick">
        <color rgb="FF538DD5"/>
      </top>
      <bottom style="thick">
        <color rgb="FF538DD5"/>
      </bottom>
      <diagonal/>
    </border>
    <border>
      <left/>
      <right/>
      <top style="thick">
        <color rgb="FF538DD5"/>
      </top>
      <bottom style="thick">
        <color rgb="FF538DD5"/>
      </bottom>
      <diagonal/>
    </border>
    <border>
      <left/>
      <right style="thick">
        <color rgb="FF538DD5"/>
      </right>
      <top style="thick">
        <color rgb="FF538DD5"/>
      </top>
      <bottom style="thick">
        <color rgb="FF538DD5"/>
      </bottom>
      <diagonal/>
    </border>
    <border>
      <left style="thick">
        <color theme="3" tint="0.39994506668294322"/>
      </left>
      <right/>
      <top style="thick">
        <color theme="3" tint="0.39991454817346722"/>
      </top>
      <bottom style="thick">
        <color rgb="FF538DD5"/>
      </bottom>
      <diagonal/>
    </border>
    <border>
      <left/>
      <right/>
      <top style="thick">
        <color theme="3" tint="0.39991454817346722"/>
      </top>
      <bottom style="thick">
        <color rgb="FF538DD5"/>
      </bottom>
      <diagonal/>
    </border>
    <border>
      <left/>
      <right style="thick">
        <color theme="3" tint="0.39991454817346722"/>
      </right>
      <top style="thick">
        <color theme="3" tint="0.39991454817346722"/>
      </top>
      <bottom style="thick">
        <color rgb="FF538DD5"/>
      </bottom>
      <diagonal/>
    </border>
    <border>
      <left/>
      <right/>
      <top/>
      <bottom style="thick">
        <color rgb="FF538DD5"/>
      </bottom>
      <diagonal/>
    </border>
  </borders>
  <cellStyleXfs count="17">
    <xf numFmtId="0" fontId="0" fillId="0" borderId="0"/>
    <xf numFmtId="4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4" fillId="0" borderId="0"/>
    <xf numFmtId="0" fontId="5" fillId="0" borderId="0"/>
    <xf numFmtId="9" fontId="4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2" fillId="0" borderId="0" applyFont="0" applyFill="0" applyBorder="0" applyAlignment="0" applyProtection="0"/>
  </cellStyleXfs>
  <cellXfs count="145">
    <xf numFmtId="0" fontId="0" fillId="0" borderId="0" xfId="0"/>
    <xf numFmtId="0" fontId="6" fillId="2" borderId="0" xfId="0" applyFont="1" applyFill="1"/>
    <xf numFmtId="0" fontId="7" fillId="2" borderId="0" xfId="0" applyFont="1" applyFill="1" applyAlignment="1">
      <alignment horizontal="center"/>
    </xf>
    <xf numFmtId="0" fontId="9" fillId="2" borderId="0" xfId="0" applyFont="1" applyFill="1" applyAlignment="1">
      <alignment vertical="center" wrapText="1"/>
    </xf>
    <xf numFmtId="3" fontId="9" fillId="2" borderId="0" xfId="0" applyNumberFormat="1" applyFont="1" applyFill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2" borderId="0" xfId="0" applyFont="1" applyFill="1" applyAlignment="1">
      <alignment vertical="center" wrapText="1"/>
    </xf>
    <xf numFmtId="0" fontId="11" fillId="2" borderId="0" xfId="0" applyFont="1" applyFill="1" applyAlignment="1">
      <alignment horizontal="left" vertical="center" wrapText="1" indent="2"/>
    </xf>
    <xf numFmtId="0" fontId="12" fillId="2" borderId="0" xfId="0" applyFont="1" applyFill="1" applyAlignment="1">
      <alignment horizontal="left" vertical="center" wrapText="1" indent="2"/>
    </xf>
    <xf numFmtId="0" fontId="2" fillId="2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23" fillId="2" borderId="0" xfId="0" applyFont="1" applyFill="1"/>
    <xf numFmtId="0" fontId="6" fillId="2" borderId="0" xfId="10" applyFont="1" applyFill="1"/>
    <xf numFmtId="0" fontId="7" fillId="2" borderId="0" xfId="10" applyFont="1" applyFill="1" applyAlignment="1">
      <alignment horizontal="center"/>
    </xf>
    <xf numFmtId="0" fontId="26" fillId="2" borderId="0" xfId="9" applyFont="1" applyFill="1"/>
    <xf numFmtId="0" fontId="27" fillId="2" borderId="22" xfId="9" applyFont="1" applyFill="1" applyBorder="1" applyAlignment="1">
      <alignment horizontal="center" vertical="center" wrapText="1"/>
    </xf>
    <xf numFmtId="3" fontId="9" fillId="3" borderId="2" xfId="0" applyNumberFormat="1" applyFont="1" applyFill="1" applyBorder="1" applyAlignment="1">
      <alignment horizontal="center" vertical="center" wrapText="1"/>
    </xf>
    <xf numFmtId="0" fontId="9" fillId="2" borderId="0" xfId="9" applyFont="1" applyFill="1" applyAlignment="1">
      <alignment vertical="center" wrapText="1"/>
    </xf>
    <xf numFmtId="0" fontId="19" fillId="4" borderId="0" xfId="9" applyFont="1" applyFill="1" applyAlignment="1">
      <alignment horizontal="center" vertical="center" wrapText="1"/>
    </xf>
    <xf numFmtId="0" fontId="10" fillId="0" borderId="0" xfId="9" applyFont="1" applyAlignment="1">
      <alignment vertical="center" wrapText="1"/>
    </xf>
    <xf numFmtId="0" fontId="2" fillId="2" borderId="0" xfId="9" applyFill="1" applyAlignment="1">
      <alignment vertical="center" wrapText="1"/>
    </xf>
    <xf numFmtId="0" fontId="2" fillId="0" borderId="0" xfId="9" applyAlignment="1">
      <alignment vertical="center" wrapText="1"/>
    </xf>
    <xf numFmtId="0" fontId="9" fillId="2" borderId="0" xfId="0" applyFont="1" applyFill="1" applyAlignment="1">
      <alignment vertical="center"/>
    </xf>
    <xf numFmtId="0" fontId="30" fillId="2" borderId="0" xfId="0" applyFont="1" applyFill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 indent="4"/>
    </xf>
    <xf numFmtId="0" fontId="10" fillId="3" borderId="1" xfId="0" applyFont="1" applyFill="1" applyBorder="1" applyAlignment="1">
      <alignment horizontal="left" vertical="center" wrapText="1" indent="1"/>
    </xf>
    <xf numFmtId="0" fontId="10" fillId="2" borderId="1" xfId="0" applyFont="1" applyFill="1" applyBorder="1" applyAlignment="1">
      <alignment horizontal="left" vertical="center" wrapText="1" indent="2"/>
    </xf>
    <xf numFmtId="2" fontId="9" fillId="2" borderId="1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center" wrapText="1" indent="4"/>
    </xf>
    <xf numFmtId="0" fontId="10" fillId="3" borderId="0" xfId="0" applyFont="1" applyFill="1" applyAlignment="1">
      <alignment horizontal="left" vertical="center" wrapText="1" indent="1"/>
    </xf>
    <xf numFmtId="0" fontId="10" fillId="2" borderId="0" xfId="0" applyFont="1" applyFill="1" applyAlignment="1">
      <alignment horizontal="left" vertical="center" wrapText="1" indent="2"/>
    </xf>
    <xf numFmtId="0" fontId="9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4" fontId="21" fillId="4" borderId="1" xfId="9" applyNumberFormat="1" applyFont="1" applyFill="1" applyBorder="1" applyAlignment="1">
      <alignment horizontal="left" vertical="center" wrapText="1" indent="2"/>
    </xf>
    <xf numFmtId="4" fontId="21" fillId="4" borderId="1" xfId="9" applyNumberFormat="1" applyFont="1" applyFill="1" applyBorder="1" applyAlignment="1">
      <alignment horizontal="center" vertical="center" wrapText="1"/>
    </xf>
    <xf numFmtId="2" fontId="10" fillId="3" borderId="0" xfId="0" applyNumberFormat="1" applyFont="1" applyFill="1" applyAlignment="1">
      <alignment horizontal="center" vertical="center" wrapText="1"/>
    </xf>
    <xf numFmtId="0" fontId="9" fillId="3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4" fontId="21" fillId="4" borderId="1" xfId="9" applyNumberFormat="1" applyFont="1" applyFill="1" applyBorder="1" applyAlignment="1">
      <alignment horizontal="right" vertical="center" wrapText="1"/>
    </xf>
    <xf numFmtId="4" fontId="21" fillId="0" borderId="0" xfId="9" applyNumberFormat="1" applyFont="1" applyAlignment="1">
      <alignment horizontal="center" vertical="center" wrapText="1"/>
    </xf>
    <xf numFmtId="0" fontId="21" fillId="4" borderId="5" xfId="0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vertical="center" wrapText="1"/>
    </xf>
    <xf numFmtId="0" fontId="9" fillId="2" borderId="10" xfId="0" applyFont="1" applyFill="1" applyBorder="1" applyAlignment="1">
      <alignment vertical="center" wrapText="1"/>
    </xf>
    <xf numFmtId="0" fontId="9" fillId="2" borderId="4" xfId="0" applyFont="1" applyFill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 indent="1"/>
    </xf>
    <xf numFmtId="0" fontId="9" fillId="0" borderId="1" xfId="0" applyFont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left" vertical="center" wrapText="1" indent="4"/>
    </xf>
    <xf numFmtId="0" fontId="9" fillId="0" borderId="1" xfId="0" applyFont="1" applyBorder="1" applyAlignment="1">
      <alignment vertical="center" wrapText="1"/>
    </xf>
    <xf numFmtId="4" fontId="11" fillId="5" borderId="5" xfId="9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4" fontId="31" fillId="4" borderId="1" xfId="9" applyNumberFormat="1" applyFont="1" applyFill="1" applyBorder="1" applyAlignment="1">
      <alignment horizontal="right" vertical="center" wrapText="1"/>
    </xf>
    <xf numFmtId="164" fontId="21" fillId="0" borderId="7" xfId="3" applyFont="1" applyFill="1" applyBorder="1" applyAlignment="1">
      <alignment horizontal="center" vertical="center" wrapText="1"/>
    </xf>
    <xf numFmtId="164" fontId="21" fillId="0" borderId="8" xfId="3" applyFont="1" applyFill="1" applyBorder="1" applyAlignment="1">
      <alignment horizontal="center" vertical="center" wrapText="1"/>
    </xf>
    <xf numFmtId="4" fontId="31" fillId="0" borderId="8" xfId="9" applyNumberFormat="1" applyFont="1" applyBorder="1" applyAlignment="1">
      <alignment horizontal="right" vertical="center" wrapText="1"/>
    </xf>
    <xf numFmtId="4" fontId="21" fillId="0" borderId="8" xfId="9" applyNumberFormat="1" applyFont="1" applyBorder="1" applyAlignment="1">
      <alignment horizontal="right" vertical="center" wrapText="1"/>
    </xf>
    <xf numFmtId="4" fontId="32" fillId="0" borderId="0" xfId="9" applyNumberFormat="1" applyFont="1" applyAlignment="1">
      <alignment horizontal="left" vertical="center" wrapText="1"/>
    </xf>
    <xf numFmtId="0" fontId="33" fillId="2" borderId="0" xfId="0" applyFont="1" applyFill="1" applyAlignment="1">
      <alignment vertical="center" wrapText="1"/>
    </xf>
    <xf numFmtId="4" fontId="31" fillId="0" borderId="0" xfId="9" applyNumberFormat="1" applyFont="1" applyAlignment="1">
      <alignment horizontal="right" vertical="center" wrapText="1"/>
    </xf>
    <xf numFmtId="4" fontId="21" fillId="0" borderId="0" xfId="9" applyNumberFormat="1" applyFont="1" applyAlignment="1">
      <alignment horizontal="right" vertical="center" wrapText="1"/>
    </xf>
    <xf numFmtId="4" fontId="11" fillId="5" borderId="1" xfId="9" applyNumberFormat="1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left" vertical="center" wrapText="1" indent="5"/>
    </xf>
    <xf numFmtId="0" fontId="10" fillId="3" borderId="0" xfId="0" applyFont="1" applyFill="1" applyAlignment="1">
      <alignment horizontal="left" vertical="center" wrapText="1"/>
    </xf>
    <xf numFmtId="3" fontId="9" fillId="2" borderId="0" xfId="0" applyNumberFormat="1" applyFont="1" applyFill="1" applyAlignment="1">
      <alignment horizontal="center" vertical="center" wrapText="1"/>
    </xf>
    <xf numFmtId="3" fontId="10" fillId="2" borderId="0" xfId="0" applyNumberFormat="1" applyFont="1" applyFill="1" applyAlignment="1">
      <alignment horizontal="center" vertical="center" wrapText="1"/>
    </xf>
    <xf numFmtId="4" fontId="9" fillId="2" borderId="0" xfId="0" applyNumberFormat="1" applyFont="1" applyFill="1" applyAlignment="1">
      <alignment vertical="center" wrapText="1"/>
    </xf>
    <xf numFmtId="2" fontId="10" fillId="2" borderId="0" xfId="0" applyNumberFormat="1" applyFont="1" applyFill="1" applyAlignment="1">
      <alignment vertical="center" wrapText="1"/>
    </xf>
    <xf numFmtId="4" fontId="9" fillId="2" borderId="1" xfId="0" applyNumberFormat="1" applyFont="1" applyFill="1" applyBorder="1" applyAlignment="1">
      <alignment vertical="center" wrapText="1"/>
    </xf>
    <xf numFmtId="3" fontId="9" fillId="3" borderId="1" xfId="0" applyNumberFormat="1" applyFont="1" applyFill="1" applyBorder="1" applyAlignment="1">
      <alignment horizontal="center" vertical="center" wrapText="1"/>
    </xf>
    <xf numFmtId="4" fontId="11" fillId="5" borderId="1" xfId="9" applyNumberFormat="1" applyFont="1" applyFill="1" applyBorder="1" applyAlignment="1">
      <alignment horizontal="right" vertical="center" wrapText="1"/>
    </xf>
    <xf numFmtId="3" fontId="14" fillId="2" borderId="1" xfId="9" applyNumberFormat="1" applyFont="1" applyFill="1" applyBorder="1" applyAlignment="1">
      <alignment horizontal="center" vertical="center" wrapText="1"/>
    </xf>
    <xf numFmtId="4" fontId="9" fillId="0" borderId="0" xfId="0" applyNumberFormat="1" applyFont="1" applyAlignment="1">
      <alignment vertical="center" wrapText="1"/>
    </xf>
    <xf numFmtId="4" fontId="9" fillId="3" borderId="0" xfId="0" applyNumberFormat="1" applyFont="1" applyFill="1" applyAlignment="1">
      <alignment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vertical="center" wrapText="1"/>
    </xf>
    <xf numFmtId="0" fontId="15" fillId="2" borderId="0" xfId="0" applyFont="1" applyFill="1" applyAlignment="1">
      <alignment horizontal="left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vertical="center" wrapText="1"/>
    </xf>
    <xf numFmtId="4" fontId="9" fillId="5" borderId="1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center" wrapText="1" indent="5"/>
    </xf>
    <xf numFmtId="0" fontId="9" fillId="2" borderId="1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vertical="center" wrapText="1"/>
    </xf>
    <xf numFmtId="3" fontId="14" fillId="0" borderId="1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center" wrapText="1"/>
    </xf>
    <xf numFmtId="2" fontId="10" fillId="2" borderId="0" xfId="0" applyNumberFormat="1" applyFont="1" applyFill="1" applyAlignment="1">
      <alignment horizontal="center" vertical="center" wrapText="1"/>
    </xf>
    <xf numFmtId="3" fontId="11" fillId="5" borderId="5" xfId="9" applyNumberFormat="1" applyFont="1" applyFill="1" applyBorder="1" applyAlignment="1">
      <alignment horizontal="center" vertical="center" wrapText="1"/>
    </xf>
    <xf numFmtId="4" fontId="21" fillId="4" borderId="2" xfId="9" applyNumberFormat="1" applyFont="1" applyFill="1" applyBorder="1" applyAlignment="1">
      <alignment vertical="center" wrapText="1"/>
    </xf>
    <xf numFmtId="4" fontId="21" fillId="4" borderId="3" xfId="9" applyNumberFormat="1" applyFont="1" applyFill="1" applyBorder="1" applyAlignment="1">
      <alignment vertical="center" wrapText="1"/>
    </xf>
    <xf numFmtId="4" fontId="21" fillId="4" borderId="11" xfId="9" applyNumberFormat="1" applyFont="1" applyFill="1" applyBorder="1" applyAlignment="1">
      <alignment vertical="center" wrapText="1"/>
    </xf>
    <xf numFmtId="0" fontId="10" fillId="2" borderId="5" xfId="0" applyFont="1" applyFill="1" applyBorder="1" applyAlignment="1">
      <alignment vertical="center" wrapText="1"/>
    </xf>
    <xf numFmtId="0" fontId="10" fillId="0" borderId="12" xfId="0" applyFont="1" applyBorder="1" applyAlignment="1">
      <alignment vertical="center" wrapText="1"/>
    </xf>
    <xf numFmtId="0" fontId="28" fillId="2" borderId="19" xfId="9" applyFont="1" applyFill="1" applyBorder="1" applyAlignment="1">
      <alignment horizontal="center" vertical="center" wrapText="1"/>
    </xf>
    <xf numFmtId="0" fontId="28" fillId="2" borderId="20" xfId="9" applyFont="1" applyFill="1" applyBorder="1" applyAlignment="1">
      <alignment horizontal="center" vertical="center" wrapText="1"/>
    </xf>
    <xf numFmtId="0" fontId="28" fillId="2" borderId="21" xfId="9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center" wrapText="1"/>
    </xf>
    <xf numFmtId="4" fontId="18" fillId="4" borderId="16" xfId="0" applyNumberFormat="1" applyFont="1" applyFill="1" applyBorder="1" applyAlignment="1">
      <alignment horizontal="center" vertical="center" wrapText="1"/>
    </xf>
    <xf numFmtId="4" fontId="18" fillId="4" borderId="18" xfId="0" applyNumberFormat="1" applyFont="1" applyFill="1" applyBorder="1" applyAlignment="1">
      <alignment horizontal="center" vertical="center" wrapText="1"/>
    </xf>
    <xf numFmtId="0" fontId="22" fillId="2" borderId="0" xfId="0" applyFont="1" applyFill="1" applyAlignment="1">
      <alignment horizontal="center" vertical="top"/>
    </xf>
    <xf numFmtId="0" fontId="24" fillId="2" borderId="16" xfId="10" applyFont="1" applyFill="1" applyBorder="1" applyAlignment="1">
      <alignment horizontal="center" vertical="center" wrapText="1"/>
    </xf>
    <xf numFmtId="0" fontId="24" fillId="2" borderId="17" xfId="10" applyFont="1" applyFill="1" applyBorder="1" applyAlignment="1">
      <alignment horizontal="center" vertical="center" wrapText="1"/>
    </xf>
    <xf numFmtId="0" fontId="24" fillId="2" borderId="18" xfId="10" applyFont="1" applyFill="1" applyBorder="1" applyAlignment="1">
      <alignment horizontal="center" vertical="center" wrapText="1"/>
    </xf>
    <xf numFmtId="0" fontId="24" fillId="3" borderId="16" xfId="10" applyFont="1" applyFill="1" applyBorder="1" applyAlignment="1">
      <alignment horizontal="center" vertical="center" wrapText="1"/>
    </xf>
    <xf numFmtId="0" fontId="24" fillId="3" borderId="18" xfId="10" applyFont="1" applyFill="1" applyBorder="1" applyAlignment="1">
      <alignment horizontal="center" vertical="center" wrapText="1"/>
    </xf>
    <xf numFmtId="0" fontId="25" fillId="2" borderId="16" xfId="10" applyFont="1" applyFill="1" applyBorder="1" applyAlignment="1">
      <alignment horizontal="center" vertical="center" wrapText="1"/>
    </xf>
    <xf numFmtId="0" fontId="25" fillId="2" borderId="18" xfId="10" applyFont="1" applyFill="1" applyBorder="1" applyAlignment="1">
      <alignment horizontal="center" vertical="center" wrapText="1"/>
    </xf>
    <xf numFmtId="4" fontId="21" fillId="4" borderId="2" xfId="9" applyNumberFormat="1" applyFont="1" applyFill="1" applyBorder="1" applyAlignment="1">
      <alignment horizontal="center" vertical="center" wrapText="1"/>
    </xf>
    <xf numFmtId="4" fontId="21" fillId="4" borderId="3" xfId="9" applyNumberFormat="1" applyFont="1" applyFill="1" applyBorder="1" applyAlignment="1">
      <alignment horizontal="center" vertical="center" wrapText="1"/>
    </xf>
    <xf numFmtId="4" fontId="21" fillId="4" borderId="11" xfId="9" applyNumberFormat="1" applyFont="1" applyFill="1" applyBorder="1" applyAlignment="1">
      <alignment horizontal="center" vertical="center" wrapText="1"/>
    </xf>
    <xf numFmtId="0" fontId="20" fillId="0" borderId="0" xfId="9" applyFont="1" applyAlignment="1">
      <alignment horizontal="left" vertical="center" wrapText="1" indent="1"/>
    </xf>
    <xf numFmtId="0" fontId="10" fillId="3" borderId="5" xfId="0" applyFont="1" applyFill="1" applyBorder="1" applyAlignment="1">
      <alignment horizontal="left" vertical="center" wrapText="1" indent="4"/>
    </xf>
    <xf numFmtId="0" fontId="10" fillId="3" borderId="6" xfId="0" applyFont="1" applyFill="1" applyBorder="1" applyAlignment="1">
      <alignment horizontal="left" vertical="center" wrapText="1" indent="4"/>
    </xf>
    <xf numFmtId="0" fontId="10" fillId="3" borderId="12" xfId="0" applyFont="1" applyFill="1" applyBorder="1" applyAlignment="1">
      <alignment horizontal="left" vertical="center" wrapText="1" indent="4"/>
    </xf>
    <xf numFmtId="0" fontId="9" fillId="3" borderId="2" xfId="0" applyFont="1" applyFill="1" applyBorder="1" applyAlignment="1">
      <alignment horizontal="left" vertical="center" wrapText="1"/>
    </xf>
    <xf numFmtId="0" fontId="9" fillId="3" borderId="11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 indent="2"/>
    </xf>
    <xf numFmtId="0" fontId="9" fillId="0" borderId="3" xfId="0" applyFont="1" applyBorder="1" applyAlignment="1">
      <alignment horizontal="left" vertical="center" wrapText="1" indent="2"/>
    </xf>
    <xf numFmtId="0" fontId="9" fillId="0" borderId="11" xfId="0" applyFont="1" applyBorder="1" applyAlignment="1">
      <alignment horizontal="left" vertical="center" wrapText="1" indent="2"/>
    </xf>
    <xf numFmtId="4" fontId="11" fillId="5" borderId="2" xfId="9" applyNumberFormat="1" applyFont="1" applyFill="1" applyBorder="1" applyAlignment="1">
      <alignment horizontal="center" vertical="center" wrapText="1"/>
    </xf>
    <xf numFmtId="4" fontId="11" fillId="5" borderId="11" xfId="9" applyNumberFormat="1" applyFont="1" applyFill="1" applyBorder="1" applyAlignment="1">
      <alignment horizontal="center" vertical="center" wrapText="1"/>
    </xf>
    <xf numFmtId="164" fontId="21" fillId="4" borderId="2" xfId="3" applyFont="1" applyFill="1" applyBorder="1" applyAlignment="1">
      <alignment horizontal="center" vertical="center" wrapText="1"/>
    </xf>
    <xf numFmtId="164" fontId="21" fillId="4" borderId="3" xfId="3" applyFont="1" applyFill="1" applyBorder="1" applyAlignment="1">
      <alignment horizontal="center" vertical="center" wrapText="1"/>
    </xf>
    <xf numFmtId="164" fontId="21" fillId="4" borderId="11" xfId="3" applyFont="1" applyFill="1" applyBorder="1" applyAlignment="1">
      <alignment horizontal="center" vertical="center" wrapText="1"/>
    </xf>
    <xf numFmtId="4" fontId="21" fillId="4" borderId="1" xfId="9" applyNumberFormat="1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10" fillId="2" borderId="13" xfId="9" applyFont="1" applyFill="1" applyBorder="1" applyAlignment="1">
      <alignment horizontal="left" vertical="center" wrapText="1" indent="1"/>
    </xf>
    <xf numFmtId="0" fontId="10" fillId="0" borderId="0" xfId="9" applyFont="1" applyAlignment="1">
      <alignment horizontal="left" vertical="center" wrapText="1" indent="1"/>
    </xf>
    <xf numFmtId="0" fontId="13" fillId="2" borderId="14" xfId="0" applyFont="1" applyFill="1" applyBorder="1" applyAlignment="1">
      <alignment horizontal="left" vertical="center" wrapText="1"/>
    </xf>
    <xf numFmtId="0" fontId="16" fillId="2" borderId="0" xfId="9" applyFont="1" applyFill="1" applyAlignment="1">
      <alignment horizontal="center" vertical="center" wrapText="1"/>
    </xf>
    <xf numFmtId="0" fontId="29" fillId="2" borderId="8" xfId="0" applyFont="1" applyFill="1" applyBorder="1" applyAlignment="1">
      <alignment horizontal="left" vertical="center" wrapText="1"/>
    </xf>
    <xf numFmtId="0" fontId="21" fillId="4" borderId="5" xfId="0" applyFont="1" applyFill="1" applyBorder="1" applyAlignment="1">
      <alignment horizontal="center" vertical="center" wrapText="1"/>
    </xf>
    <xf numFmtId="0" fontId="21" fillId="4" borderId="12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 indent="15"/>
    </xf>
    <xf numFmtId="0" fontId="21" fillId="4" borderId="2" xfId="0" applyFont="1" applyFill="1" applyBorder="1" applyAlignment="1">
      <alignment horizontal="center" vertical="center" wrapText="1"/>
    </xf>
    <xf numFmtId="0" fontId="21" fillId="4" borderId="11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left" vertical="center" wrapText="1" indent="4"/>
    </xf>
    <xf numFmtId="0" fontId="10" fillId="2" borderId="6" xfId="0" applyFont="1" applyFill="1" applyBorder="1" applyAlignment="1">
      <alignment horizontal="left" vertical="center" wrapText="1" indent="4"/>
    </xf>
    <xf numFmtId="0" fontId="10" fillId="2" borderId="12" xfId="0" applyFont="1" applyFill="1" applyBorder="1" applyAlignment="1">
      <alignment horizontal="left" vertical="center" wrapText="1" indent="4"/>
    </xf>
    <xf numFmtId="4" fontId="11" fillId="5" borderId="7" xfId="9" applyNumberFormat="1" applyFont="1" applyFill="1" applyBorder="1" applyAlignment="1">
      <alignment horizontal="center" vertical="center" wrapText="1"/>
    </xf>
    <xf numFmtId="4" fontId="11" fillId="5" borderId="9" xfId="9" applyNumberFormat="1" applyFont="1" applyFill="1" applyBorder="1" applyAlignment="1">
      <alignment horizontal="center" vertical="center" wrapText="1"/>
    </xf>
    <xf numFmtId="0" fontId="34" fillId="2" borderId="0" xfId="0" applyFont="1" applyFill="1" applyAlignment="1">
      <alignment horizontal="left" vertical="center" wrapText="1" indent="4"/>
    </xf>
    <xf numFmtId="0" fontId="10" fillId="0" borderId="5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</cellXfs>
  <cellStyles count="17">
    <cellStyle name="Euro" xfId="1" xr:uid="{00000000-0005-0000-0000-000000000000}"/>
    <cellStyle name="Euro 2" xfId="12" xr:uid="{00000000-0005-0000-0000-000001000000}"/>
    <cellStyle name="Lien hypertexte 2" xfId="2" xr:uid="{00000000-0005-0000-0000-000002000000}"/>
    <cellStyle name="Milliers" xfId="3" builtinId="3"/>
    <cellStyle name="Milliers 2" xfId="4" xr:uid="{00000000-0005-0000-0000-000004000000}"/>
    <cellStyle name="Milliers 2 2" xfId="13" xr:uid="{00000000-0005-0000-0000-000005000000}"/>
    <cellStyle name="Milliers 3" xfId="5" xr:uid="{00000000-0005-0000-0000-000006000000}"/>
    <cellStyle name="Milliers 3 2" xfId="14" xr:uid="{00000000-0005-0000-0000-000007000000}"/>
    <cellStyle name="Normal" xfId="0" builtinId="0"/>
    <cellStyle name="Normal 2" xfId="6" xr:uid="{00000000-0005-0000-0000-000009000000}"/>
    <cellStyle name="Normal 2 2" xfId="9" xr:uid="{00000000-0005-0000-0000-00000A000000}"/>
    <cellStyle name="Normal 3" xfId="7" xr:uid="{00000000-0005-0000-0000-00000B000000}"/>
    <cellStyle name="Normal 3 2" xfId="15" xr:uid="{00000000-0005-0000-0000-00000C000000}"/>
    <cellStyle name="Normal 4" xfId="10" xr:uid="{00000000-0005-0000-0000-00000D000000}"/>
    <cellStyle name="Pourcentage 2" xfId="8" xr:uid="{00000000-0005-0000-0000-00000E000000}"/>
    <cellStyle name="Pourcentage 2 2" xfId="16" xr:uid="{00000000-0005-0000-0000-00000F000000}"/>
    <cellStyle name="Pourcentage 3" xfId="11" xr:uid="{00000000-0005-0000-0000-000010000000}"/>
  </cellStyles>
  <dxfs count="0"/>
  <tableStyles count="0" defaultTableStyle="TableStyleMedium2" defaultPivotStyle="PivotStyleLight16"/>
  <colors>
    <mruColors>
      <color rgb="FF538DD5"/>
      <color rgb="FF1F497D"/>
      <color rgb="FFC5D9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114302</xdr:colOff>
      <xdr:row>5</xdr:row>
      <xdr:rowOff>25400</xdr:rowOff>
    </xdr:from>
    <xdr:to>
      <xdr:col>7</xdr:col>
      <xdr:colOff>47625</xdr:colOff>
      <xdr:row>6</xdr:row>
      <xdr:rowOff>1857375</xdr:rowOff>
    </xdr:to>
    <xdr:sp macro="" textlink="">
      <xdr:nvSpPr>
        <xdr:cNvPr id="2" name="Text Box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609602" y="3473450"/>
          <a:ext cx="10487023" cy="2270125"/>
        </a:xfrm>
        <a:prstGeom prst="rect">
          <a:avLst/>
        </a:prstGeom>
        <a:noFill/>
        <a:ln w="63500" cmpd="thickThin" algn="ctr">
          <a:solidFill>
            <a:srgbClr val="538DD5"/>
          </a:solidFill>
          <a:miter lim="800000"/>
          <a:headEnd/>
          <a:tailEnd/>
        </a:ln>
        <a:effectLst/>
      </xdr:spPr>
      <xdr:txBody>
        <a:bodyPr rot="0" vert="horz" wrap="square" lIns="91440" tIns="45720" rIns="91440" bIns="45720" anchor="ctr" anchorCtr="0" upright="1">
          <a:noAutofit/>
        </a:bodyPr>
        <a:lstStyle/>
        <a:p>
          <a:pPr algn="ctr">
            <a:spcBef>
              <a:spcPts val="600"/>
            </a:spcBef>
            <a:spcAft>
              <a:spcPts val="600"/>
            </a:spcAft>
          </a:pPr>
          <a:endParaRPr lang="fr-FR" sz="4800" b="1">
            <a:effectLst/>
            <a:latin typeface="Times New Roman"/>
            <a:ea typeface="Times New Roman"/>
          </a:endParaRPr>
        </a:p>
      </xdr:txBody>
    </xdr:sp>
    <xdr:clientData/>
  </xdr:twoCellAnchor>
  <xdr:twoCellAnchor editAs="oneCell">
    <xdr:from>
      <xdr:col>4</xdr:col>
      <xdr:colOff>428174</xdr:colOff>
      <xdr:row>6</xdr:row>
      <xdr:rowOff>234950</xdr:rowOff>
    </xdr:from>
    <xdr:to>
      <xdr:col>5</xdr:col>
      <xdr:colOff>1527631</xdr:colOff>
      <xdr:row>6</xdr:row>
      <xdr:rowOff>1089025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6020DCB3-4115-E7A0-7470-D693228CD84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09888" y="4117521"/>
          <a:ext cx="2895600" cy="854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"/>
  <sheetViews>
    <sheetView topLeftCell="A9" zoomScale="70" zoomScaleNormal="70" zoomScaleSheetLayoutView="70" workbookViewId="0">
      <selection activeCell="I7" sqref="I7"/>
    </sheetView>
  </sheetViews>
  <sheetFormatPr baseColWidth="10" defaultColWidth="11.453125" defaultRowHeight="60" x14ac:dyDescent="1.1499999999999999"/>
  <cols>
    <col min="1" max="1" width="7.453125" style="1" customWidth="1"/>
    <col min="2" max="2" width="31" style="1" customWidth="1"/>
    <col min="3" max="4" width="11.453125" style="1"/>
    <col min="5" max="5" width="25.7265625" style="1" customWidth="1"/>
    <col min="6" max="6" width="26.26953125" style="1" customWidth="1"/>
    <col min="7" max="7" width="52.453125" style="1" customWidth="1"/>
    <col min="8" max="8" width="10.7265625" style="1" customWidth="1"/>
    <col min="9" max="16384" width="11.453125" style="1"/>
  </cols>
  <sheetData>
    <row r="1" spans="1:13" ht="93" customHeight="1" x14ac:dyDescent="1.1499999999999999">
      <c r="A1" s="97" t="s">
        <v>8</v>
      </c>
      <c r="B1" s="97"/>
      <c r="C1" s="97"/>
      <c r="D1" s="97"/>
      <c r="E1" s="97"/>
      <c r="F1" s="97"/>
      <c r="G1" s="97"/>
      <c r="H1" s="97"/>
    </row>
    <row r="2" spans="1:13" ht="54" customHeight="1" thickBot="1" x14ac:dyDescent="1.25">
      <c r="A2" s="2"/>
      <c r="B2" s="2"/>
      <c r="C2" s="2"/>
      <c r="D2" s="2"/>
      <c r="E2" s="2"/>
      <c r="F2" s="2"/>
      <c r="G2" s="2"/>
      <c r="H2" s="2"/>
    </row>
    <row r="3" spans="1:13" s="12" customFormat="1" ht="35.25" customHeight="1" thickTop="1" thickBot="1" x14ac:dyDescent="1.2">
      <c r="B3" s="98" t="s">
        <v>9</v>
      </c>
      <c r="C3" s="99"/>
      <c r="D3" s="99"/>
      <c r="E3" s="100"/>
      <c r="F3" s="101">
        <v>2</v>
      </c>
      <c r="G3" s="102"/>
    </row>
    <row r="4" spans="1:13" s="12" customFormat="1" ht="35.25" customHeight="1" thickTop="1" thickBot="1" x14ac:dyDescent="1.2">
      <c r="B4" s="98" t="s">
        <v>10</v>
      </c>
      <c r="C4" s="99"/>
      <c r="D4" s="99"/>
      <c r="E4" s="100"/>
      <c r="F4" s="103" t="s">
        <v>11</v>
      </c>
      <c r="G4" s="104"/>
    </row>
    <row r="5" spans="1:13" s="12" customFormat="1" ht="54" customHeight="1" thickTop="1" x14ac:dyDescent="1.2">
      <c r="A5" s="13"/>
      <c r="B5" s="13"/>
      <c r="C5" s="13"/>
      <c r="D5" s="13"/>
      <c r="E5" s="13"/>
      <c r="F5" s="13"/>
      <c r="G5" s="13"/>
      <c r="H5" s="13"/>
    </row>
    <row r="6" spans="1:13" ht="34.5" customHeight="1" x14ac:dyDescent="1.1499999999999999"/>
    <row r="7" spans="1:13" ht="219.75" customHeight="1" thickBot="1" x14ac:dyDescent="1.2">
      <c r="M7" s="11"/>
    </row>
    <row r="8" spans="1:13" s="14" customFormat="1" ht="170.25" customHeight="1" thickTop="1" thickBot="1" x14ac:dyDescent="0.3">
      <c r="B8" s="91" t="s">
        <v>13</v>
      </c>
      <c r="C8" s="92"/>
      <c r="D8" s="92"/>
      <c r="E8" s="92"/>
      <c r="F8" s="92"/>
      <c r="G8" s="93"/>
    </row>
    <row r="9" spans="1:13" s="14" customFormat="1" ht="41.25" customHeight="1" thickTop="1" thickBot="1" x14ac:dyDescent="0.3">
      <c r="B9" s="15"/>
      <c r="C9" s="15"/>
      <c r="D9" s="15"/>
      <c r="E9" s="15"/>
      <c r="F9" s="15"/>
      <c r="G9" s="15"/>
    </row>
    <row r="10" spans="1:13" ht="59.25" customHeight="1" thickTop="1" thickBot="1" x14ac:dyDescent="1.2">
      <c r="B10" s="94" t="s">
        <v>12</v>
      </c>
      <c r="C10" s="94"/>
      <c r="D10" s="94"/>
      <c r="E10" s="94"/>
      <c r="F10" s="95">
        <f>+'Téléphonie mobile '!D15</f>
        <v>0</v>
      </c>
      <c r="G10" s="96"/>
    </row>
    <row r="11" spans="1:13" ht="60.75" customHeight="1" thickTop="1" x14ac:dyDescent="1.1499999999999999"/>
  </sheetData>
  <mergeCells count="8">
    <mergeCell ref="B8:G8"/>
    <mergeCell ref="B10:E10"/>
    <mergeCell ref="F10:G10"/>
    <mergeCell ref="A1:H1"/>
    <mergeCell ref="B3:E3"/>
    <mergeCell ref="F3:G3"/>
    <mergeCell ref="B4:E4"/>
    <mergeCell ref="F4:G4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54" fitToHeight="6" orientation="landscape" r:id="rId1"/>
  <headerFooter alignWithMargins="0">
    <oddHeader xml:space="preserve">&amp;C&amp;"Arial,Gras"&amp;9&amp;K00-042FOURNITURES DE SERVICES DE TÉLÉCOMMUNICATIONS VOIX ET DONNEES </oddHeader>
    <oddFooter>&amp;L&amp;"Arial,Gras"&amp;9&amp;K00-042Devis Quantitatif Estimatif&amp;R&amp;"Arial,Gras"&amp;9&amp;K00-042&amp;P/&amp;P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Y303"/>
  <sheetViews>
    <sheetView showGridLines="0" tabSelected="1" zoomScale="85" zoomScaleNormal="85" zoomScaleSheetLayoutView="85" workbookViewId="0">
      <selection activeCell="F68" sqref="F68:F70"/>
    </sheetView>
  </sheetViews>
  <sheetFormatPr baseColWidth="10" defaultColWidth="11.453125" defaultRowHeight="14" x14ac:dyDescent="0.25"/>
  <cols>
    <col min="1" max="1" width="35.7265625" style="3" bestFit="1" customWidth="1"/>
    <col min="2" max="2" width="60.81640625" style="3" bestFit="1" customWidth="1"/>
    <col min="3" max="3" width="27" style="4" customWidth="1"/>
    <col min="4" max="4" width="40.1796875" style="3" customWidth="1"/>
    <col min="5" max="5" width="15.26953125" style="3" customWidth="1"/>
    <col min="6" max="6" width="14.54296875" style="3" customWidth="1"/>
    <col min="7" max="7" width="18.1796875" style="3" customWidth="1"/>
    <col min="8" max="8" width="17.81640625" style="3" customWidth="1"/>
    <col min="9" max="10" width="11.453125" style="3"/>
    <col min="11" max="11" width="11.81640625" style="3" customWidth="1"/>
    <col min="12" max="16384" width="11.453125" style="3"/>
  </cols>
  <sheetData>
    <row r="1" spans="1:35" ht="11.25" customHeight="1" thickBot="1" x14ac:dyDescent="0.3"/>
    <row r="2" spans="1:35" s="17" customFormat="1" ht="32.25" customHeight="1" thickTop="1" x14ac:dyDescent="0.25">
      <c r="A2" s="124" t="s">
        <v>6</v>
      </c>
      <c r="B2" s="124"/>
      <c r="C2" s="124"/>
      <c r="D2" s="124"/>
      <c r="E2" s="124"/>
      <c r="F2" s="124"/>
      <c r="G2" s="124"/>
      <c r="H2" s="124"/>
    </row>
    <row r="3" spans="1:35" ht="25.5" customHeight="1" x14ac:dyDescent="0.25">
      <c r="A3" s="125" t="s">
        <v>7</v>
      </c>
      <c r="B3" s="125"/>
      <c r="C3" s="18">
        <v>4</v>
      </c>
      <c r="D3" s="19"/>
      <c r="F3" s="7"/>
      <c r="G3" s="7"/>
      <c r="H3" s="8"/>
    </row>
    <row r="4" spans="1:35" s="9" customFormat="1" ht="13.5" thickBot="1" x14ac:dyDescent="0.3">
      <c r="A4" s="126"/>
      <c r="B4" s="126"/>
      <c r="C4" s="126"/>
      <c r="D4" s="126"/>
      <c r="E4" s="126"/>
      <c r="F4" s="126"/>
      <c r="G4" s="126"/>
      <c r="H4" s="126"/>
    </row>
    <row r="5" spans="1:35" s="21" customFormat="1" ht="38.25" customHeight="1" thickTop="1" x14ac:dyDescent="0.25">
      <c r="A5" s="127"/>
      <c r="B5" s="127"/>
      <c r="C5" s="127"/>
      <c r="D5" s="127"/>
      <c r="E5" s="127"/>
      <c r="F5" s="127"/>
      <c r="G5" s="127"/>
      <c r="H5" s="127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</row>
    <row r="6" spans="1:35" ht="15" customHeight="1" x14ac:dyDescent="0.25">
      <c r="A6" s="128"/>
      <c r="B6" s="128"/>
      <c r="C6" s="128"/>
      <c r="D6" s="128"/>
      <c r="F6" s="22"/>
      <c r="G6" s="22"/>
      <c r="H6" s="22"/>
    </row>
    <row r="7" spans="1:35" ht="21.75" customHeight="1" x14ac:dyDescent="0.25">
      <c r="A7" s="108" t="s">
        <v>14</v>
      </c>
      <c r="B7" s="108"/>
      <c r="C7" s="108"/>
      <c r="D7" s="108"/>
      <c r="E7" s="108"/>
      <c r="F7" s="22"/>
      <c r="G7" s="22"/>
      <c r="H7" s="22"/>
    </row>
    <row r="8" spans="1:35" ht="15" customHeight="1" x14ac:dyDescent="0.25">
      <c r="A8" s="23"/>
      <c r="B8" s="23"/>
      <c r="C8" s="23"/>
      <c r="D8" s="23"/>
      <c r="E8" s="22"/>
      <c r="F8" s="22"/>
      <c r="G8" s="22"/>
      <c r="H8" s="22"/>
    </row>
    <row r="9" spans="1:35" s="9" customFormat="1" ht="42" customHeight="1" x14ac:dyDescent="0.25">
      <c r="A9" s="24" t="s">
        <v>15</v>
      </c>
      <c r="B9" s="25" t="s">
        <v>16</v>
      </c>
      <c r="C9" s="26" t="s">
        <v>68</v>
      </c>
      <c r="D9" s="27">
        <f>H33+H49</f>
        <v>0</v>
      </c>
      <c r="E9" s="22"/>
      <c r="F9" s="22"/>
      <c r="G9" s="22"/>
      <c r="H9" s="22"/>
    </row>
    <row r="10" spans="1:35" s="9" customFormat="1" x14ac:dyDescent="0.25">
      <c r="A10" s="28"/>
      <c r="B10" s="29"/>
      <c r="C10" s="30"/>
      <c r="D10" s="31"/>
      <c r="E10" s="22"/>
      <c r="F10" s="22"/>
      <c r="G10" s="22"/>
      <c r="H10" s="22"/>
    </row>
    <row r="11" spans="1:35" ht="39" customHeight="1" x14ac:dyDescent="0.25">
      <c r="A11" s="24" t="s">
        <v>18</v>
      </c>
      <c r="B11" s="25" t="s">
        <v>19</v>
      </c>
      <c r="C11" s="26" t="s">
        <v>23</v>
      </c>
      <c r="D11" s="27">
        <f>+F75</f>
        <v>0</v>
      </c>
      <c r="E11" s="22"/>
      <c r="F11" s="22"/>
      <c r="G11" s="22"/>
      <c r="H11" s="22"/>
    </row>
    <row r="12" spans="1:35" ht="15" customHeight="1" x14ac:dyDescent="0.25">
      <c r="A12" s="32"/>
      <c r="B12" s="33"/>
      <c r="C12" s="30"/>
      <c r="D12" s="31"/>
      <c r="E12" s="22"/>
      <c r="F12" s="22"/>
      <c r="G12" s="22"/>
      <c r="H12" s="22"/>
    </row>
    <row r="13" spans="1:35" ht="39" customHeight="1" x14ac:dyDescent="0.25">
      <c r="A13" s="24" t="s">
        <v>21</v>
      </c>
      <c r="B13" s="25" t="s">
        <v>22</v>
      </c>
      <c r="C13" s="26" t="s">
        <v>70</v>
      </c>
      <c r="D13" s="27">
        <f>+E82</f>
        <v>0</v>
      </c>
      <c r="E13" s="22"/>
      <c r="F13" s="22"/>
      <c r="G13" s="22"/>
      <c r="H13" s="22"/>
    </row>
    <row r="14" spans="1:35" ht="15" customHeight="1" x14ac:dyDescent="0.25">
      <c r="A14" s="32"/>
      <c r="B14" s="32"/>
      <c r="C14" s="30"/>
      <c r="D14" s="31"/>
      <c r="E14" s="22"/>
      <c r="F14" s="22"/>
      <c r="G14" s="22"/>
      <c r="H14" s="22"/>
    </row>
    <row r="15" spans="1:35" s="10" customFormat="1" ht="39.75" customHeight="1" x14ac:dyDescent="0.25">
      <c r="A15" s="105" t="s">
        <v>24</v>
      </c>
      <c r="B15" s="107"/>
      <c r="C15" s="34" t="s">
        <v>69</v>
      </c>
      <c r="D15" s="35">
        <f>SUM(D9:D14)</f>
        <v>0</v>
      </c>
      <c r="E15" s="22"/>
      <c r="F15" s="22"/>
      <c r="G15" s="22"/>
      <c r="H15" s="22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35" s="10" customFormat="1" ht="21" customHeight="1" x14ac:dyDescent="0.25">
      <c r="A16" s="33"/>
      <c r="B16" s="33"/>
      <c r="C16" s="33"/>
      <c r="D16" s="36"/>
      <c r="E16" s="37"/>
      <c r="F16" s="22"/>
      <c r="G16" s="22"/>
      <c r="H16" s="22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</row>
    <row r="17" spans="1:50" s="9" customFormat="1" ht="20" x14ac:dyDescent="0.25">
      <c r="A17" s="108" t="s">
        <v>52</v>
      </c>
      <c r="B17" s="108"/>
      <c r="C17" s="108"/>
      <c r="D17" s="108"/>
      <c r="E17" s="108"/>
      <c r="F17" s="22"/>
      <c r="G17" s="22"/>
      <c r="H17" s="22"/>
    </row>
    <row r="18" spans="1:50" s="38" customFormat="1" ht="39.75" customHeight="1" x14ac:dyDescent="0.25">
      <c r="B18" s="3"/>
      <c r="C18" s="3"/>
      <c r="D18" s="63"/>
      <c r="E18" s="71"/>
      <c r="F18" s="123" t="s">
        <v>25</v>
      </c>
      <c r="G18" s="123" t="s">
        <v>26</v>
      </c>
      <c r="H18" s="123" t="s">
        <v>27</v>
      </c>
    </row>
    <row r="19" spans="1:50" s="38" customFormat="1" ht="18.75" customHeight="1" x14ac:dyDescent="0.25">
      <c r="A19" s="5"/>
      <c r="B19" s="3"/>
      <c r="C19" s="3"/>
      <c r="D19" s="63"/>
      <c r="E19" s="72"/>
      <c r="F19" s="123"/>
      <c r="G19" s="123"/>
      <c r="H19" s="123"/>
    </row>
    <row r="20" spans="1:50" s="38" customFormat="1" ht="24" customHeight="1" x14ac:dyDescent="0.25">
      <c r="A20" s="142" t="s">
        <v>78</v>
      </c>
      <c r="B20" s="46"/>
      <c r="C20" s="114" t="s">
        <v>53</v>
      </c>
      <c r="D20" s="115"/>
      <c r="E20" s="116"/>
      <c r="F20" s="70">
        <v>12</v>
      </c>
      <c r="G20" s="69"/>
      <c r="H20" s="67">
        <f>+F20*G20*12</f>
        <v>0</v>
      </c>
    </row>
    <row r="21" spans="1:50" s="10" customFormat="1" ht="24.75" customHeight="1" x14ac:dyDescent="0.25">
      <c r="A21" s="143"/>
      <c r="B21" s="46" t="s">
        <v>54</v>
      </c>
      <c r="C21" s="114" t="s">
        <v>55</v>
      </c>
      <c r="D21" s="115"/>
      <c r="E21" s="116"/>
      <c r="F21" s="70">
        <v>1500</v>
      </c>
      <c r="G21" s="69"/>
      <c r="H21" s="67">
        <f>+F21*G21</f>
        <v>0</v>
      </c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38"/>
      <c r="AM21" s="38"/>
      <c r="AN21" s="38"/>
      <c r="AO21" s="38"/>
      <c r="AP21" s="38"/>
      <c r="AQ21" s="38"/>
      <c r="AR21" s="38"/>
      <c r="AS21" s="38"/>
      <c r="AT21" s="38"/>
      <c r="AU21" s="38"/>
      <c r="AV21" s="38"/>
      <c r="AW21" s="38"/>
      <c r="AX21" s="38"/>
    </row>
    <row r="22" spans="1:50" ht="27.75" customHeight="1" x14ac:dyDescent="0.25">
      <c r="A22" s="90"/>
      <c r="B22" s="122" t="s">
        <v>28</v>
      </c>
      <c r="C22" s="122"/>
      <c r="D22" s="122"/>
      <c r="E22" s="122"/>
      <c r="F22" s="122"/>
      <c r="G22" s="122"/>
      <c r="H22" s="39">
        <f>SUM(H20:H21)</f>
        <v>0</v>
      </c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</row>
    <row r="23" spans="1:50" s="10" customFormat="1" ht="16.5" customHeight="1" x14ac:dyDescent="0.25">
      <c r="A23" s="79"/>
      <c r="B23" s="23"/>
      <c r="C23" s="23"/>
      <c r="D23" s="23"/>
      <c r="E23" s="23"/>
      <c r="F23" s="23"/>
      <c r="G23" s="23"/>
      <c r="H23" s="3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</row>
    <row r="24" spans="1:50" ht="29.25" customHeight="1" x14ac:dyDescent="0.25">
      <c r="A24" s="79"/>
      <c r="C24" s="3"/>
      <c r="D24" s="63"/>
      <c r="E24" s="71"/>
      <c r="F24" s="129" t="s">
        <v>0</v>
      </c>
      <c r="G24" s="129" t="s">
        <v>56</v>
      </c>
      <c r="H24" s="129" t="s">
        <v>27</v>
      </c>
    </row>
    <row r="25" spans="1:50" ht="15" customHeight="1" x14ac:dyDescent="0.25">
      <c r="A25" s="79"/>
      <c r="C25" s="3"/>
      <c r="D25" s="63"/>
      <c r="E25" s="72"/>
      <c r="F25" s="130"/>
      <c r="G25" s="130"/>
      <c r="H25" s="130"/>
    </row>
    <row r="26" spans="1:50" ht="26.25" customHeight="1" x14ac:dyDescent="0.25">
      <c r="A26" s="140" t="s">
        <v>57</v>
      </c>
      <c r="B26" s="131" t="s">
        <v>58</v>
      </c>
      <c r="C26" s="131"/>
      <c r="D26" s="131"/>
      <c r="E26" s="131"/>
      <c r="F26" s="73">
        <v>13</v>
      </c>
      <c r="G26" s="69"/>
      <c r="H26" s="42">
        <f>G26*F26*12</f>
        <v>0</v>
      </c>
    </row>
    <row r="27" spans="1:50" ht="20.25" customHeight="1" x14ac:dyDescent="0.25">
      <c r="A27" s="141"/>
      <c r="B27" s="122" t="s">
        <v>59</v>
      </c>
      <c r="C27" s="122"/>
      <c r="D27" s="122"/>
      <c r="E27" s="122"/>
      <c r="F27" s="122"/>
      <c r="G27" s="122"/>
      <c r="H27" s="39">
        <f>SUM(H26:H26)</f>
        <v>0</v>
      </c>
    </row>
    <row r="28" spans="1:50" ht="12.75" customHeight="1" x14ac:dyDescent="0.25">
      <c r="A28" s="61"/>
      <c r="B28" s="62"/>
      <c r="C28" s="62"/>
      <c r="D28" s="62"/>
      <c r="E28" s="62"/>
      <c r="F28" s="62"/>
      <c r="G28" s="62"/>
      <c r="H28" s="62"/>
    </row>
    <row r="29" spans="1:50" ht="39.75" customHeight="1" x14ac:dyDescent="0.25">
      <c r="A29" s="79"/>
      <c r="C29" s="3"/>
      <c r="D29" s="5"/>
      <c r="F29" s="41" t="s">
        <v>29</v>
      </c>
      <c r="G29" s="41" t="s">
        <v>30</v>
      </c>
      <c r="H29" s="41" t="s">
        <v>27</v>
      </c>
    </row>
    <row r="30" spans="1:50" s="9" customFormat="1" ht="25.5" customHeight="1" x14ac:dyDescent="0.25">
      <c r="A30" s="144" t="s">
        <v>67</v>
      </c>
      <c r="B30" s="131" t="s">
        <v>66</v>
      </c>
      <c r="C30" s="131"/>
      <c r="D30" s="131"/>
      <c r="E30" s="131"/>
      <c r="F30" s="82">
        <v>16002</v>
      </c>
      <c r="G30" s="69"/>
      <c r="H30" s="42">
        <f>F30*G30</f>
        <v>0</v>
      </c>
    </row>
    <row r="31" spans="1:50" s="6" customFormat="1" ht="19.5" customHeight="1" x14ac:dyDescent="0.25">
      <c r="A31" s="90"/>
      <c r="B31" s="122" t="s">
        <v>31</v>
      </c>
      <c r="C31" s="122"/>
      <c r="D31" s="122"/>
      <c r="E31" s="122"/>
      <c r="F31" s="122"/>
      <c r="G31" s="122"/>
      <c r="H31" s="39">
        <f>SUM(H30:H30)</f>
        <v>0</v>
      </c>
    </row>
    <row r="32" spans="1:50" s="6" customFormat="1" x14ac:dyDescent="0.25">
      <c r="A32" s="32"/>
      <c r="B32" s="32"/>
      <c r="C32" s="32"/>
      <c r="D32" s="3"/>
      <c r="E32" s="64"/>
      <c r="F32" s="65"/>
      <c r="G32" s="66"/>
      <c r="H32" s="66"/>
    </row>
    <row r="33" spans="1:8" s="9" customFormat="1" ht="21.75" customHeight="1" x14ac:dyDescent="0.25">
      <c r="A33" s="119" t="s">
        <v>60</v>
      </c>
      <c r="B33" s="120"/>
      <c r="C33" s="120"/>
      <c r="D33" s="120"/>
      <c r="E33" s="120"/>
      <c r="F33" s="120"/>
      <c r="G33" s="51" t="s">
        <v>17</v>
      </c>
      <c r="H33" s="39">
        <f>H22+H27+H31</f>
        <v>0</v>
      </c>
    </row>
    <row r="34" spans="1:8" s="6" customFormat="1" x14ac:dyDescent="0.25">
      <c r="A34" s="32"/>
      <c r="B34" s="32"/>
      <c r="C34" s="32"/>
      <c r="D34" s="3"/>
      <c r="E34" s="64"/>
      <c r="F34" s="65"/>
      <c r="G34" s="66"/>
      <c r="H34" s="66"/>
    </row>
    <row r="35" spans="1:8" s="9" customFormat="1" x14ac:dyDescent="0.25">
      <c r="A35" s="3"/>
      <c r="B35" s="3"/>
      <c r="C35" s="3"/>
      <c r="D35" s="63"/>
      <c r="E35" s="65"/>
      <c r="F35" s="3"/>
      <c r="G35" s="65"/>
      <c r="H35" s="65"/>
    </row>
    <row r="36" spans="1:8" s="9" customFormat="1" ht="20.25" customHeight="1" x14ac:dyDescent="0.25">
      <c r="A36" s="108" t="s">
        <v>61</v>
      </c>
      <c r="B36" s="108"/>
      <c r="C36" s="108"/>
      <c r="D36" s="108"/>
      <c r="E36" s="108"/>
      <c r="F36" s="22"/>
      <c r="G36" s="22"/>
      <c r="H36" s="22"/>
    </row>
    <row r="37" spans="1:8" s="9" customFormat="1" ht="42" x14ac:dyDescent="0.25">
      <c r="A37" s="43"/>
      <c r="B37" s="44"/>
      <c r="C37" s="41" t="s">
        <v>32</v>
      </c>
      <c r="D37" s="132" t="s">
        <v>33</v>
      </c>
      <c r="E37" s="133"/>
      <c r="F37" s="41" t="s">
        <v>0</v>
      </c>
      <c r="G37" s="41" t="s">
        <v>34</v>
      </c>
      <c r="H37" s="41" t="s">
        <v>35</v>
      </c>
    </row>
    <row r="38" spans="1:8" ht="36.75" customHeight="1" x14ac:dyDescent="0.25">
      <c r="A38" s="89" t="s">
        <v>50</v>
      </c>
      <c r="B38" s="45" t="s">
        <v>71</v>
      </c>
      <c r="C38" s="46" t="s">
        <v>62</v>
      </c>
      <c r="D38" s="117"/>
      <c r="E38" s="118"/>
      <c r="F38" s="68">
        <v>1</v>
      </c>
      <c r="G38" s="60"/>
      <c r="H38" s="42">
        <f>G38*12*F38</f>
        <v>0</v>
      </c>
    </row>
    <row r="39" spans="1:8" ht="36.75" customHeight="1" x14ac:dyDescent="0.25">
      <c r="A39" s="89" t="s">
        <v>51</v>
      </c>
      <c r="B39" s="45" t="s">
        <v>72</v>
      </c>
      <c r="C39" s="46" t="s">
        <v>62</v>
      </c>
      <c r="D39" s="117"/>
      <c r="E39" s="118"/>
      <c r="F39" s="68">
        <v>18</v>
      </c>
      <c r="G39" s="60"/>
      <c r="H39" s="42">
        <f>G39*12*F39</f>
        <v>0</v>
      </c>
    </row>
    <row r="40" spans="1:8" ht="36.75" customHeight="1" x14ac:dyDescent="0.25">
      <c r="A40" s="89" t="s">
        <v>77</v>
      </c>
      <c r="B40" s="45" t="s">
        <v>73</v>
      </c>
      <c r="C40" s="46" t="s">
        <v>36</v>
      </c>
      <c r="D40" s="117"/>
      <c r="E40" s="118"/>
      <c r="F40" s="68">
        <v>52</v>
      </c>
      <c r="G40" s="60"/>
      <c r="H40" s="42">
        <f>G40*12*F40</f>
        <v>0</v>
      </c>
    </row>
    <row r="41" spans="1:8" s="9" customFormat="1" ht="23.25" customHeight="1" x14ac:dyDescent="0.25">
      <c r="A41" s="119" t="s">
        <v>37</v>
      </c>
      <c r="B41" s="120"/>
      <c r="C41" s="120"/>
      <c r="D41" s="120"/>
      <c r="E41" s="120"/>
      <c r="F41" s="120"/>
      <c r="G41" s="121"/>
      <c r="H41" s="39">
        <f>SUM(H38:H40)</f>
        <v>0</v>
      </c>
    </row>
    <row r="42" spans="1:8" s="9" customFormat="1" x14ac:dyDescent="0.25">
      <c r="A42" s="3"/>
      <c r="B42" s="3"/>
      <c r="C42" s="3"/>
      <c r="D42" s="63"/>
      <c r="E42" s="65"/>
      <c r="F42" s="3"/>
      <c r="G42" s="65"/>
      <c r="H42" s="65"/>
    </row>
    <row r="43" spans="1:8" s="9" customFormat="1" ht="20" x14ac:dyDescent="0.25">
      <c r="A43" s="108" t="s">
        <v>38</v>
      </c>
      <c r="B43" s="108"/>
      <c r="C43" s="108"/>
      <c r="D43" s="108"/>
      <c r="E43" s="108"/>
      <c r="F43" s="22"/>
      <c r="G43" s="22"/>
      <c r="H43" s="22"/>
    </row>
    <row r="44" spans="1:8" s="9" customFormat="1" ht="42" x14ac:dyDescent="0.25">
      <c r="A44" s="43"/>
      <c r="B44" s="44"/>
      <c r="C44" s="41" t="s">
        <v>32</v>
      </c>
      <c r="D44" s="132" t="s">
        <v>33</v>
      </c>
      <c r="E44" s="133"/>
      <c r="F44" s="41" t="s">
        <v>0</v>
      </c>
      <c r="G44" s="41" t="s">
        <v>34</v>
      </c>
      <c r="H44" s="41" t="s">
        <v>35</v>
      </c>
    </row>
    <row r="45" spans="1:8" ht="33" customHeight="1" x14ac:dyDescent="0.25">
      <c r="A45" s="47" t="s">
        <v>79</v>
      </c>
      <c r="B45" s="48" t="s">
        <v>74</v>
      </c>
      <c r="C45" s="46" t="s">
        <v>39</v>
      </c>
      <c r="D45" s="137"/>
      <c r="E45" s="138"/>
      <c r="F45" s="16">
        <v>5</v>
      </c>
      <c r="G45" s="49"/>
      <c r="H45" s="42">
        <f t="shared" ref="H45" si="0">G45*12*F45</f>
        <v>0</v>
      </c>
    </row>
    <row r="46" spans="1:8" ht="33" customHeight="1" x14ac:dyDescent="0.25">
      <c r="A46" s="47" t="s">
        <v>80</v>
      </c>
      <c r="B46" s="48" t="s">
        <v>75</v>
      </c>
      <c r="C46" s="46" t="s">
        <v>39</v>
      </c>
      <c r="D46" s="137"/>
      <c r="E46" s="138"/>
      <c r="F46" s="16">
        <v>5</v>
      </c>
      <c r="G46" s="49"/>
      <c r="H46" s="42">
        <f t="shared" ref="H46" si="1">G46*12*F46</f>
        <v>0</v>
      </c>
    </row>
    <row r="47" spans="1:8" s="9" customFormat="1" ht="23.25" customHeight="1" x14ac:dyDescent="0.25">
      <c r="A47" s="119" t="s">
        <v>40</v>
      </c>
      <c r="B47" s="120"/>
      <c r="C47" s="120"/>
      <c r="D47" s="120"/>
      <c r="E47" s="120"/>
      <c r="F47" s="120"/>
      <c r="G47" s="121"/>
      <c r="H47" s="39">
        <f>SUM(H46:H46)+H45</f>
        <v>0</v>
      </c>
    </row>
    <row r="48" spans="1:8" s="9" customFormat="1" ht="14.15" customHeight="1" x14ac:dyDescent="0.25">
      <c r="A48" s="50"/>
      <c r="B48" s="50"/>
      <c r="C48" s="50"/>
      <c r="D48" s="50"/>
      <c r="E48" s="50"/>
      <c r="F48" s="50"/>
      <c r="G48" s="50"/>
      <c r="H48" s="50"/>
    </row>
    <row r="49" spans="1:51" s="9" customFormat="1" ht="21.75" customHeight="1" x14ac:dyDescent="0.25">
      <c r="A49" s="119" t="s">
        <v>41</v>
      </c>
      <c r="B49" s="120"/>
      <c r="C49" s="120"/>
      <c r="D49" s="120"/>
      <c r="E49" s="120"/>
      <c r="F49" s="120"/>
      <c r="G49" s="51" t="s">
        <v>20</v>
      </c>
      <c r="H49" s="39">
        <f>+H41+H47</f>
        <v>0</v>
      </c>
    </row>
    <row r="50" spans="1:51" s="10" customFormat="1" ht="21.75" customHeight="1" x14ac:dyDescent="0.25">
      <c r="A50" s="52"/>
      <c r="B50" s="53"/>
      <c r="C50" s="53"/>
      <c r="D50" s="53"/>
      <c r="E50" s="53"/>
      <c r="F50" s="53"/>
      <c r="G50" s="54"/>
      <c r="H50" s="55"/>
    </row>
    <row r="51" spans="1:51" s="57" customFormat="1" ht="29.25" customHeight="1" x14ac:dyDescent="0.25">
      <c r="A51" s="108" t="s">
        <v>18</v>
      </c>
      <c r="B51" s="108"/>
      <c r="C51" s="3"/>
      <c r="D51" s="56"/>
      <c r="E51" s="3"/>
    </row>
    <row r="52" spans="1:51" ht="29.25" customHeight="1" x14ac:dyDescent="0.25">
      <c r="A52" s="139" t="s">
        <v>42</v>
      </c>
      <c r="B52" s="139"/>
      <c r="C52" s="139"/>
      <c r="D52" s="56"/>
      <c r="F52" s="57"/>
      <c r="G52" s="57"/>
      <c r="H52" s="57"/>
    </row>
    <row r="53" spans="1:51" ht="29.25" customHeight="1" x14ac:dyDescent="0.25">
      <c r="A53" s="31"/>
      <c r="B53" s="32"/>
      <c r="C53" s="41" t="s">
        <v>0</v>
      </c>
      <c r="D53" s="41" t="s">
        <v>76</v>
      </c>
      <c r="E53" s="41" t="s">
        <v>43</v>
      </c>
      <c r="F53" s="41" t="s">
        <v>63</v>
      </c>
      <c r="G53" s="31"/>
      <c r="H53" s="31"/>
      <c r="I53" s="31"/>
    </row>
    <row r="54" spans="1:51" ht="21.75" customHeight="1" x14ac:dyDescent="0.25">
      <c r="A54" s="134" t="s">
        <v>64</v>
      </c>
      <c r="B54" s="80" t="s">
        <v>81</v>
      </c>
      <c r="C54" s="85">
        <v>5</v>
      </c>
      <c r="D54" s="85"/>
      <c r="E54" s="49"/>
      <c r="F54" s="83">
        <f t="shared" ref="F54:F61" si="2">+E54*C54</f>
        <v>0</v>
      </c>
      <c r="G54" s="22"/>
      <c r="H54" s="22"/>
      <c r="I54" s="22"/>
    </row>
    <row r="55" spans="1:51" s="74" customFormat="1" ht="21.75" customHeight="1" x14ac:dyDescent="0.25">
      <c r="A55" s="135"/>
      <c r="B55" s="80" t="s">
        <v>82</v>
      </c>
      <c r="C55" s="85">
        <v>8</v>
      </c>
      <c r="D55" s="85"/>
      <c r="E55" s="49"/>
      <c r="F55" s="83">
        <f t="shared" si="2"/>
        <v>0</v>
      </c>
      <c r="G55" s="22"/>
      <c r="H55" s="22"/>
      <c r="I55" s="22"/>
    </row>
    <row r="56" spans="1:51" s="74" customFormat="1" ht="21.75" customHeight="1" x14ac:dyDescent="0.25">
      <c r="A56" s="135"/>
      <c r="B56" s="80" t="s">
        <v>83</v>
      </c>
      <c r="C56" s="85">
        <v>10</v>
      </c>
      <c r="D56" s="85"/>
      <c r="E56" s="49"/>
      <c r="F56" s="83">
        <f t="shared" si="2"/>
        <v>0</v>
      </c>
      <c r="G56" s="22"/>
      <c r="H56" s="22"/>
      <c r="I56" s="22"/>
    </row>
    <row r="57" spans="1:51" s="74" customFormat="1" ht="21.75" customHeight="1" x14ac:dyDescent="0.25">
      <c r="A57" s="135"/>
      <c r="B57" s="80" t="s">
        <v>84</v>
      </c>
      <c r="C57" s="85">
        <v>27</v>
      </c>
      <c r="D57" s="85"/>
      <c r="E57" s="49"/>
      <c r="F57" s="83">
        <f t="shared" si="2"/>
        <v>0</v>
      </c>
      <c r="G57" s="22"/>
      <c r="H57" s="22"/>
      <c r="I57" s="22"/>
    </row>
    <row r="58" spans="1:51" s="74" customFormat="1" ht="21.75" customHeight="1" x14ac:dyDescent="0.25">
      <c r="A58" s="135"/>
      <c r="B58" s="81" t="s">
        <v>85</v>
      </c>
      <c r="C58" s="85">
        <v>10</v>
      </c>
      <c r="D58" s="85"/>
      <c r="E58" s="49"/>
      <c r="F58" s="83">
        <f t="shared" si="2"/>
        <v>0</v>
      </c>
      <c r="G58" s="22"/>
      <c r="H58" s="22"/>
      <c r="I58" s="22"/>
    </row>
    <row r="59" spans="1:51" s="74" customFormat="1" ht="21.75" customHeight="1" x14ac:dyDescent="0.25">
      <c r="A59" s="135"/>
      <c r="B59" s="81" t="s">
        <v>86</v>
      </c>
      <c r="C59" s="85">
        <v>10</v>
      </c>
      <c r="D59" s="85"/>
      <c r="E59" s="49"/>
      <c r="F59" s="83">
        <f t="shared" si="2"/>
        <v>0</v>
      </c>
      <c r="G59" s="22"/>
      <c r="H59" s="22"/>
      <c r="I59" s="22"/>
    </row>
    <row r="60" spans="1:51" s="10" customFormat="1" ht="21.5" customHeight="1" x14ac:dyDescent="0.25">
      <c r="A60" s="135"/>
      <c r="B60" s="81" t="s">
        <v>87</v>
      </c>
      <c r="C60" s="85">
        <v>3</v>
      </c>
      <c r="D60" s="85"/>
      <c r="E60" s="49"/>
      <c r="F60" s="83">
        <f t="shared" si="2"/>
        <v>0</v>
      </c>
      <c r="G60" s="22"/>
      <c r="H60" s="22"/>
      <c r="I60" s="22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</row>
    <row r="61" spans="1:51" ht="21.75" customHeight="1" x14ac:dyDescent="0.25">
      <c r="A61" s="135"/>
      <c r="B61" s="81" t="s">
        <v>88</v>
      </c>
      <c r="C61" s="85">
        <v>2</v>
      </c>
      <c r="D61" s="85"/>
      <c r="E61" s="49"/>
      <c r="F61" s="83">
        <f t="shared" si="2"/>
        <v>0</v>
      </c>
      <c r="G61" s="22"/>
      <c r="H61" s="22"/>
      <c r="I61" s="22"/>
    </row>
    <row r="62" spans="1:51" s="9" customFormat="1" ht="21.75" customHeight="1" x14ac:dyDescent="0.25">
      <c r="A62" s="136"/>
      <c r="B62" s="86" t="s">
        <v>44</v>
      </c>
      <c r="C62" s="87"/>
      <c r="D62" s="87"/>
      <c r="E62" s="88"/>
      <c r="F62" s="39">
        <f>SUM(F54:F61)</f>
        <v>0</v>
      </c>
      <c r="G62" s="22"/>
      <c r="H62" s="22"/>
      <c r="I62" s="22"/>
    </row>
    <row r="63" spans="1:51" s="9" customFormat="1" ht="13.5" customHeight="1" x14ac:dyDescent="0.25">
      <c r="A63" s="32"/>
      <c r="B63" s="6"/>
      <c r="C63" s="6"/>
      <c r="D63" s="6"/>
      <c r="E63" s="84"/>
      <c r="F63" s="22"/>
      <c r="G63" s="22"/>
      <c r="H63" s="22"/>
    </row>
    <row r="64" spans="1:51" ht="32.25" customHeight="1" x14ac:dyDescent="0.25">
      <c r="A64" s="31"/>
      <c r="B64" s="32"/>
      <c r="C64" s="41" t="s">
        <v>0</v>
      </c>
      <c r="D64" s="41" t="s">
        <v>76</v>
      </c>
      <c r="E64" s="41" t="s">
        <v>43</v>
      </c>
      <c r="F64" s="41" t="s">
        <v>63</v>
      </c>
      <c r="G64" s="31"/>
      <c r="H64" s="31"/>
      <c r="I64" s="31"/>
    </row>
    <row r="65" spans="1:9" s="74" customFormat="1" ht="21.75" customHeight="1" x14ac:dyDescent="0.25">
      <c r="A65" s="134" t="s">
        <v>65</v>
      </c>
      <c r="B65" s="80" t="s">
        <v>81</v>
      </c>
      <c r="C65" s="85">
        <v>5</v>
      </c>
      <c r="D65" s="85"/>
      <c r="E65" s="49"/>
      <c r="F65" s="83">
        <f t="shared" ref="F65:F72" si="3">+E65*C65</f>
        <v>0</v>
      </c>
      <c r="G65" s="22"/>
      <c r="H65" s="22"/>
      <c r="I65" s="22"/>
    </row>
    <row r="66" spans="1:9" ht="21.75" customHeight="1" x14ac:dyDescent="0.25">
      <c r="A66" s="135"/>
      <c r="B66" s="80" t="s">
        <v>82</v>
      </c>
      <c r="C66" s="85">
        <v>8</v>
      </c>
      <c r="D66" s="85"/>
      <c r="E66" s="49"/>
      <c r="F66" s="83">
        <f t="shared" si="3"/>
        <v>0</v>
      </c>
      <c r="G66" s="22"/>
      <c r="H66" s="22"/>
      <c r="I66" s="22"/>
    </row>
    <row r="67" spans="1:9" s="74" customFormat="1" ht="21.75" customHeight="1" x14ac:dyDescent="0.25">
      <c r="A67" s="135"/>
      <c r="B67" s="80" t="s">
        <v>83</v>
      </c>
      <c r="C67" s="85">
        <v>10</v>
      </c>
      <c r="D67" s="85"/>
      <c r="E67" s="49"/>
      <c r="F67" s="83">
        <f t="shared" si="3"/>
        <v>0</v>
      </c>
      <c r="G67" s="22"/>
      <c r="H67" s="22"/>
      <c r="I67" s="22"/>
    </row>
    <row r="68" spans="1:9" ht="21.75" customHeight="1" x14ac:dyDescent="0.25">
      <c r="A68" s="135"/>
      <c r="B68" s="80" t="s">
        <v>84</v>
      </c>
      <c r="C68" s="85">
        <v>27</v>
      </c>
      <c r="D68" s="85"/>
      <c r="E68" s="49"/>
      <c r="F68" s="83">
        <f t="shared" si="3"/>
        <v>0</v>
      </c>
      <c r="G68" s="22"/>
      <c r="H68" s="22"/>
      <c r="I68" s="22"/>
    </row>
    <row r="69" spans="1:9" ht="21.75" customHeight="1" x14ac:dyDescent="0.25">
      <c r="A69" s="135"/>
      <c r="B69" s="81" t="s">
        <v>85</v>
      </c>
      <c r="C69" s="85">
        <v>10</v>
      </c>
      <c r="D69" s="85"/>
      <c r="E69" s="49"/>
      <c r="F69" s="83">
        <f t="shared" si="3"/>
        <v>0</v>
      </c>
      <c r="G69" s="22"/>
      <c r="H69" s="22"/>
      <c r="I69" s="22"/>
    </row>
    <row r="70" spans="1:9" ht="21.75" customHeight="1" x14ac:dyDescent="0.25">
      <c r="A70" s="135"/>
      <c r="B70" s="81" t="s">
        <v>86</v>
      </c>
      <c r="C70" s="85">
        <v>10</v>
      </c>
      <c r="D70" s="85"/>
      <c r="E70" s="49"/>
      <c r="F70" s="83">
        <f t="shared" si="3"/>
        <v>0</v>
      </c>
      <c r="G70" s="22"/>
      <c r="H70" s="22"/>
      <c r="I70" s="22"/>
    </row>
    <row r="71" spans="1:9" ht="21.5" customHeight="1" x14ac:dyDescent="0.25">
      <c r="A71" s="135"/>
      <c r="B71" s="81" t="s">
        <v>87</v>
      </c>
      <c r="C71" s="85">
        <v>3</v>
      </c>
      <c r="D71" s="85"/>
      <c r="E71" s="49"/>
      <c r="F71" s="83">
        <f t="shared" si="3"/>
        <v>0</v>
      </c>
      <c r="G71" s="22"/>
      <c r="H71" s="22"/>
      <c r="I71" s="22"/>
    </row>
    <row r="72" spans="1:9" ht="21.75" customHeight="1" x14ac:dyDescent="0.25">
      <c r="A72" s="135"/>
      <c r="B72" s="81" t="s">
        <v>88</v>
      </c>
      <c r="C72" s="85">
        <v>2</v>
      </c>
      <c r="D72" s="85"/>
      <c r="E72" s="49"/>
      <c r="F72" s="83">
        <f t="shared" si="3"/>
        <v>0</v>
      </c>
      <c r="G72" s="22"/>
      <c r="H72" s="22"/>
      <c r="I72" s="22"/>
    </row>
    <row r="73" spans="1:9" ht="21.75" customHeight="1" x14ac:dyDescent="0.25">
      <c r="A73" s="136"/>
      <c r="B73" s="86" t="s">
        <v>44</v>
      </c>
      <c r="C73" s="87"/>
      <c r="D73" s="87"/>
      <c r="E73" s="88"/>
      <c r="F73" s="39">
        <f>SUM(F65:F72)</f>
        <v>0</v>
      </c>
      <c r="G73" s="22"/>
      <c r="H73" s="22"/>
      <c r="I73" s="22"/>
    </row>
    <row r="74" spans="1:9" ht="24.75" customHeight="1" x14ac:dyDescent="0.25">
      <c r="A74" s="32"/>
      <c r="B74" s="6"/>
      <c r="C74" s="6"/>
      <c r="D74" s="84"/>
      <c r="E74" s="22"/>
      <c r="F74" s="22"/>
      <c r="G74" s="22"/>
      <c r="H74" s="22"/>
    </row>
    <row r="75" spans="1:9" ht="29.25" customHeight="1" x14ac:dyDescent="0.25">
      <c r="A75" s="86" t="s">
        <v>45</v>
      </c>
      <c r="B75" s="87"/>
      <c r="C75" s="87"/>
      <c r="D75" s="87"/>
      <c r="E75" s="51" t="s">
        <v>23</v>
      </c>
      <c r="F75" s="39">
        <f>(F73+F62)/C3</f>
        <v>0</v>
      </c>
    </row>
    <row r="76" spans="1:9" s="5" customFormat="1" ht="21.75" customHeight="1" x14ac:dyDescent="0.25">
      <c r="A76" s="40"/>
      <c r="B76" s="40"/>
      <c r="C76" s="40"/>
      <c r="D76" s="58"/>
      <c r="E76" s="59"/>
    </row>
    <row r="77" spans="1:9" ht="13.5" customHeight="1" x14ac:dyDescent="0.25">
      <c r="A77" s="108" t="s">
        <v>46</v>
      </c>
      <c r="B77" s="108"/>
      <c r="C77" s="108"/>
      <c r="D77" s="108"/>
      <c r="E77" s="108"/>
      <c r="F77" s="22"/>
      <c r="G77" s="22"/>
      <c r="H77" s="22"/>
    </row>
    <row r="78" spans="1:9" ht="32.25" customHeight="1" x14ac:dyDescent="0.25">
      <c r="A78" s="75"/>
      <c r="B78" s="75"/>
      <c r="C78" s="3"/>
      <c r="D78" s="41" t="s">
        <v>4</v>
      </c>
      <c r="E78" s="41" t="s">
        <v>47</v>
      </c>
    </row>
    <row r="79" spans="1:9" ht="21.75" customHeight="1" x14ac:dyDescent="0.25">
      <c r="A79" s="109" t="s">
        <v>2</v>
      </c>
      <c r="B79" s="112" t="s">
        <v>48</v>
      </c>
      <c r="C79" s="113"/>
      <c r="D79" s="77"/>
      <c r="E79" s="76" t="s">
        <v>1</v>
      </c>
    </row>
    <row r="80" spans="1:9" ht="31.5" customHeight="1" x14ac:dyDescent="0.25">
      <c r="A80" s="110"/>
      <c r="B80" s="112" t="s">
        <v>5</v>
      </c>
      <c r="C80" s="113"/>
      <c r="D80" s="77"/>
      <c r="E80" s="78"/>
    </row>
    <row r="81" spans="1:5" ht="30.75" customHeight="1" x14ac:dyDescent="0.25">
      <c r="A81" s="111"/>
      <c r="B81" s="112" t="s">
        <v>3</v>
      </c>
      <c r="C81" s="113"/>
      <c r="D81" s="77"/>
      <c r="E81" s="78"/>
    </row>
    <row r="82" spans="1:5" ht="31.5" customHeight="1" x14ac:dyDescent="0.25">
      <c r="A82" s="105" t="s">
        <v>49</v>
      </c>
      <c r="B82" s="106"/>
      <c r="C82" s="107"/>
      <c r="D82" s="51" t="s">
        <v>70</v>
      </c>
      <c r="E82" s="35">
        <f>D79/$C$3+D80/$C$3+E80*12+D81/$C$3+E81*12</f>
        <v>0</v>
      </c>
    </row>
    <row r="83" spans="1:5" ht="31.5" customHeight="1" x14ac:dyDescent="0.25">
      <c r="C83" s="3"/>
      <c r="D83" s="4"/>
    </row>
    <row r="84" spans="1:5" ht="31.5" customHeight="1" x14ac:dyDescent="0.25">
      <c r="C84" s="3"/>
      <c r="D84" s="4"/>
    </row>
    <row r="85" spans="1:5" ht="21.75" customHeight="1" x14ac:dyDescent="0.25">
      <c r="A85" s="32"/>
      <c r="C85" s="3"/>
      <c r="D85" s="4"/>
    </row>
    <row r="86" spans="1:5" ht="21.75" customHeight="1" x14ac:dyDescent="0.25">
      <c r="C86" s="3"/>
      <c r="D86" s="4"/>
    </row>
    <row r="87" spans="1:5" ht="21.75" customHeight="1" x14ac:dyDescent="0.25">
      <c r="C87" s="3"/>
      <c r="D87" s="4"/>
    </row>
    <row r="88" spans="1:5" ht="24.75" customHeight="1" x14ac:dyDescent="0.25">
      <c r="C88" s="3"/>
      <c r="D88" s="4"/>
    </row>
    <row r="89" spans="1:5" ht="29.25" customHeight="1" x14ac:dyDescent="0.25">
      <c r="C89" s="3"/>
      <c r="D89" s="4"/>
    </row>
    <row r="90" spans="1:5" x14ac:dyDescent="0.25">
      <c r="C90" s="3"/>
      <c r="D90" s="4"/>
    </row>
    <row r="91" spans="1:5" x14ac:dyDescent="0.25">
      <c r="C91" s="3"/>
      <c r="D91" s="4"/>
    </row>
    <row r="92" spans="1:5" x14ac:dyDescent="0.25">
      <c r="C92" s="3"/>
      <c r="D92" s="4"/>
    </row>
    <row r="93" spans="1:5" x14ac:dyDescent="0.25">
      <c r="C93" s="3"/>
      <c r="D93" s="4"/>
    </row>
    <row r="94" spans="1:5" x14ac:dyDescent="0.25">
      <c r="C94" s="3"/>
      <c r="D94" s="4"/>
    </row>
    <row r="95" spans="1:5" x14ac:dyDescent="0.25">
      <c r="C95" s="3"/>
      <c r="D95" s="4"/>
    </row>
    <row r="96" spans="1:5" x14ac:dyDescent="0.25">
      <c r="C96" s="3"/>
      <c r="D96" s="4"/>
    </row>
    <row r="97" spans="3:4" x14ac:dyDescent="0.25">
      <c r="C97" s="3"/>
      <c r="D97" s="4"/>
    </row>
    <row r="98" spans="3:4" x14ac:dyDescent="0.25">
      <c r="C98" s="3"/>
      <c r="D98" s="4"/>
    </row>
    <row r="99" spans="3:4" x14ac:dyDescent="0.25">
      <c r="C99" s="3"/>
      <c r="D99" s="4"/>
    </row>
    <row r="100" spans="3:4" x14ac:dyDescent="0.25">
      <c r="C100" s="3"/>
      <c r="D100" s="4"/>
    </row>
    <row r="101" spans="3:4" x14ac:dyDescent="0.25">
      <c r="C101" s="3"/>
      <c r="D101" s="4"/>
    </row>
    <row r="102" spans="3:4" x14ac:dyDescent="0.25">
      <c r="C102" s="3"/>
      <c r="D102" s="4"/>
    </row>
    <row r="103" spans="3:4" x14ac:dyDescent="0.25">
      <c r="C103" s="3"/>
      <c r="D103" s="4"/>
    </row>
    <row r="104" spans="3:4" x14ac:dyDescent="0.25">
      <c r="C104" s="3"/>
      <c r="D104" s="4"/>
    </row>
    <row r="105" spans="3:4" x14ac:dyDescent="0.25">
      <c r="C105" s="3"/>
      <c r="D105" s="4"/>
    </row>
    <row r="106" spans="3:4" x14ac:dyDescent="0.25">
      <c r="C106" s="3"/>
      <c r="D106" s="4"/>
    </row>
    <row r="107" spans="3:4" x14ac:dyDescent="0.25">
      <c r="C107" s="3"/>
      <c r="D107" s="4"/>
    </row>
    <row r="108" spans="3:4" x14ac:dyDescent="0.25">
      <c r="C108" s="3"/>
      <c r="D108" s="4"/>
    </row>
    <row r="109" spans="3:4" x14ac:dyDescent="0.25">
      <c r="C109" s="3"/>
      <c r="D109" s="4"/>
    </row>
    <row r="110" spans="3:4" x14ac:dyDescent="0.25">
      <c r="C110" s="3"/>
      <c r="D110" s="4"/>
    </row>
    <row r="111" spans="3:4" x14ac:dyDescent="0.25">
      <c r="C111" s="3"/>
      <c r="D111" s="4"/>
    </row>
    <row r="112" spans="3:4" x14ac:dyDescent="0.25">
      <c r="C112" s="3"/>
      <c r="D112" s="4"/>
    </row>
    <row r="113" spans="3:4" x14ac:dyDescent="0.25">
      <c r="C113" s="3"/>
      <c r="D113" s="4"/>
    </row>
    <row r="114" spans="3:4" x14ac:dyDescent="0.25">
      <c r="C114" s="3"/>
      <c r="D114" s="4"/>
    </row>
    <row r="115" spans="3:4" x14ac:dyDescent="0.25">
      <c r="C115" s="3"/>
      <c r="D115" s="4"/>
    </row>
    <row r="116" spans="3:4" x14ac:dyDescent="0.25">
      <c r="C116" s="3"/>
      <c r="D116" s="4"/>
    </row>
    <row r="117" spans="3:4" x14ac:dyDescent="0.25">
      <c r="C117" s="3"/>
      <c r="D117" s="4"/>
    </row>
    <row r="118" spans="3:4" x14ac:dyDescent="0.25">
      <c r="C118" s="3"/>
      <c r="D118" s="4"/>
    </row>
    <row r="119" spans="3:4" x14ac:dyDescent="0.25">
      <c r="C119" s="3"/>
      <c r="D119" s="4"/>
    </row>
    <row r="120" spans="3:4" x14ac:dyDescent="0.25">
      <c r="C120" s="3"/>
      <c r="D120" s="4"/>
    </row>
    <row r="121" spans="3:4" x14ac:dyDescent="0.25">
      <c r="C121" s="3"/>
      <c r="D121" s="4"/>
    </row>
    <row r="122" spans="3:4" x14ac:dyDescent="0.25">
      <c r="C122" s="3"/>
      <c r="D122" s="4"/>
    </row>
    <row r="123" spans="3:4" x14ac:dyDescent="0.25">
      <c r="C123" s="3"/>
      <c r="D123" s="4"/>
    </row>
    <row r="124" spans="3:4" x14ac:dyDescent="0.25">
      <c r="C124" s="3"/>
      <c r="D124" s="4"/>
    </row>
    <row r="125" spans="3:4" x14ac:dyDescent="0.25">
      <c r="C125" s="3"/>
      <c r="D125" s="4"/>
    </row>
    <row r="126" spans="3:4" x14ac:dyDescent="0.25">
      <c r="C126" s="3"/>
      <c r="D126" s="4"/>
    </row>
    <row r="127" spans="3:4" x14ac:dyDescent="0.25">
      <c r="C127" s="3"/>
      <c r="D127" s="4"/>
    </row>
    <row r="128" spans="3:4" x14ac:dyDescent="0.25">
      <c r="C128" s="3"/>
      <c r="D128" s="4"/>
    </row>
    <row r="129" spans="3:4" x14ac:dyDescent="0.25">
      <c r="C129" s="3"/>
      <c r="D129" s="4"/>
    </row>
    <row r="130" spans="3:4" x14ac:dyDescent="0.25">
      <c r="C130" s="3"/>
      <c r="D130" s="4"/>
    </row>
    <row r="131" spans="3:4" x14ac:dyDescent="0.25">
      <c r="C131" s="3"/>
      <c r="D131" s="4"/>
    </row>
    <row r="132" spans="3:4" x14ac:dyDescent="0.25">
      <c r="C132" s="3"/>
      <c r="D132" s="4"/>
    </row>
    <row r="133" spans="3:4" x14ac:dyDescent="0.25">
      <c r="C133" s="3"/>
      <c r="D133" s="4"/>
    </row>
    <row r="134" spans="3:4" x14ac:dyDescent="0.25">
      <c r="C134" s="3"/>
      <c r="D134" s="4"/>
    </row>
    <row r="135" spans="3:4" x14ac:dyDescent="0.25">
      <c r="C135" s="3"/>
      <c r="D135" s="4"/>
    </row>
    <row r="136" spans="3:4" x14ac:dyDescent="0.25">
      <c r="C136" s="3"/>
      <c r="D136" s="4"/>
    </row>
    <row r="137" spans="3:4" x14ac:dyDescent="0.25">
      <c r="C137" s="3"/>
      <c r="D137" s="4"/>
    </row>
    <row r="138" spans="3:4" x14ac:dyDescent="0.25">
      <c r="C138" s="3"/>
      <c r="D138" s="4"/>
    </row>
    <row r="139" spans="3:4" x14ac:dyDescent="0.25">
      <c r="C139" s="3"/>
      <c r="D139" s="4"/>
    </row>
    <row r="140" spans="3:4" x14ac:dyDescent="0.25">
      <c r="C140" s="3"/>
      <c r="D140" s="4"/>
    </row>
    <row r="141" spans="3:4" x14ac:dyDescent="0.25">
      <c r="C141" s="3"/>
      <c r="D141" s="4"/>
    </row>
    <row r="142" spans="3:4" x14ac:dyDescent="0.25">
      <c r="C142" s="3"/>
      <c r="D142" s="4"/>
    </row>
    <row r="143" spans="3:4" x14ac:dyDescent="0.25">
      <c r="C143" s="3"/>
      <c r="D143" s="4"/>
    </row>
    <row r="144" spans="3:4" x14ac:dyDescent="0.25">
      <c r="C144" s="3"/>
      <c r="D144" s="4"/>
    </row>
    <row r="145" spans="3:4" x14ac:dyDescent="0.25">
      <c r="C145" s="3"/>
      <c r="D145" s="4"/>
    </row>
    <row r="146" spans="3:4" x14ac:dyDescent="0.25">
      <c r="C146" s="3"/>
      <c r="D146" s="4"/>
    </row>
    <row r="147" spans="3:4" x14ac:dyDescent="0.25">
      <c r="C147" s="3"/>
      <c r="D147" s="4"/>
    </row>
    <row r="148" spans="3:4" x14ac:dyDescent="0.25">
      <c r="C148" s="3"/>
      <c r="D148" s="4"/>
    </row>
    <row r="149" spans="3:4" x14ac:dyDescent="0.25">
      <c r="C149" s="3"/>
      <c r="D149" s="4"/>
    </row>
    <row r="150" spans="3:4" x14ac:dyDescent="0.25">
      <c r="C150" s="3"/>
      <c r="D150" s="4"/>
    </row>
    <row r="151" spans="3:4" x14ac:dyDescent="0.25">
      <c r="C151" s="3"/>
      <c r="D151" s="4"/>
    </row>
    <row r="152" spans="3:4" x14ac:dyDescent="0.25">
      <c r="C152" s="3"/>
      <c r="D152" s="4"/>
    </row>
    <row r="153" spans="3:4" x14ac:dyDescent="0.25">
      <c r="C153" s="3"/>
      <c r="D153" s="4"/>
    </row>
    <row r="154" spans="3:4" x14ac:dyDescent="0.25">
      <c r="C154" s="3"/>
      <c r="D154" s="4"/>
    </row>
    <row r="155" spans="3:4" x14ac:dyDescent="0.25">
      <c r="C155" s="3"/>
      <c r="D155" s="4"/>
    </row>
    <row r="156" spans="3:4" x14ac:dyDescent="0.25">
      <c r="C156" s="3"/>
      <c r="D156" s="4"/>
    </row>
    <row r="157" spans="3:4" x14ac:dyDescent="0.25">
      <c r="C157" s="3"/>
      <c r="D157" s="4"/>
    </row>
    <row r="158" spans="3:4" x14ac:dyDescent="0.25">
      <c r="C158" s="3"/>
      <c r="D158" s="4"/>
    </row>
    <row r="159" spans="3:4" x14ac:dyDescent="0.25">
      <c r="C159" s="3"/>
      <c r="D159" s="4"/>
    </row>
    <row r="160" spans="3:4" x14ac:dyDescent="0.25">
      <c r="C160" s="3"/>
      <c r="D160" s="4"/>
    </row>
    <row r="161" spans="3:4" x14ac:dyDescent="0.25">
      <c r="C161" s="3"/>
      <c r="D161" s="4"/>
    </row>
    <row r="162" spans="3:4" x14ac:dyDescent="0.25">
      <c r="C162" s="3"/>
      <c r="D162" s="4"/>
    </row>
    <row r="163" spans="3:4" x14ac:dyDescent="0.25">
      <c r="C163" s="3"/>
      <c r="D163" s="4"/>
    </row>
    <row r="164" spans="3:4" x14ac:dyDescent="0.25">
      <c r="C164" s="3"/>
      <c r="D164" s="4"/>
    </row>
    <row r="165" spans="3:4" x14ac:dyDescent="0.25">
      <c r="C165" s="3"/>
      <c r="D165" s="4"/>
    </row>
    <row r="166" spans="3:4" x14ac:dyDescent="0.25">
      <c r="C166" s="3"/>
      <c r="D166" s="4"/>
    </row>
    <row r="167" spans="3:4" x14ac:dyDescent="0.25">
      <c r="C167" s="3"/>
      <c r="D167" s="4"/>
    </row>
    <row r="168" spans="3:4" x14ac:dyDescent="0.25">
      <c r="C168" s="3"/>
      <c r="D168" s="4"/>
    </row>
    <row r="169" spans="3:4" x14ac:dyDescent="0.25">
      <c r="C169" s="3"/>
      <c r="D169" s="4"/>
    </row>
    <row r="170" spans="3:4" x14ac:dyDescent="0.25">
      <c r="C170" s="3"/>
      <c r="D170" s="4"/>
    </row>
    <row r="171" spans="3:4" x14ac:dyDescent="0.25">
      <c r="C171" s="3"/>
      <c r="D171" s="4"/>
    </row>
    <row r="172" spans="3:4" x14ac:dyDescent="0.25">
      <c r="C172" s="3"/>
      <c r="D172" s="4"/>
    </row>
    <row r="173" spans="3:4" x14ac:dyDescent="0.25">
      <c r="C173" s="3"/>
      <c r="D173" s="4"/>
    </row>
    <row r="174" spans="3:4" x14ac:dyDescent="0.25">
      <c r="C174" s="3"/>
      <c r="D174" s="4"/>
    </row>
    <row r="175" spans="3:4" x14ac:dyDescent="0.25">
      <c r="C175" s="3"/>
      <c r="D175" s="4"/>
    </row>
    <row r="176" spans="3:4" x14ac:dyDescent="0.25">
      <c r="C176" s="3"/>
      <c r="D176" s="4"/>
    </row>
    <row r="177" spans="3:4" x14ac:dyDescent="0.25">
      <c r="C177" s="3"/>
      <c r="D177" s="4"/>
    </row>
    <row r="178" spans="3:4" x14ac:dyDescent="0.25">
      <c r="C178" s="3"/>
      <c r="D178" s="4"/>
    </row>
    <row r="179" spans="3:4" x14ac:dyDescent="0.25">
      <c r="C179" s="3"/>
      <c r="D179" s="4"/>
    </row>
    <row r="180" spans="3:4" x14ac:dyDescent="0.25">
      <c r="C180" s="3"/>
      <c r="D180" s="4"/>
    </row>
    <row r="181" spans="3:4" x14ac:dyDescent="0.25">
      <c r="C181" s="3"/>
      <c r="D181" s="4"/>
    </row>
    <row r="182" spans="3:4" x14ac:dyDescent="0.25">
      <c r="C182" s="3"/>
      <c r="D182" s="4"/>
    </row>
    <row r="183" spans="3:4" x14ac:dyDescent="0.25">
      <c r="C183" s="3"/>
      <c r="D183" s="4"/>
    </row>
    <row r="184" spans="3:4" x14ac:dyDescent="0.25">
      <c r="C184" s="3"/>
      <c r="D184" s="4"/>
    </row>
    <row r="185" spans="3:4" x14ac:dyDescent="0.25">
      <c r="C185" s="3"/>
      <c r="D185" s="4"/>
    </row>
    <row r="186" spans="3:4" x14ac:dyDescent="0.25">
      <c r="C186" s="3"/>
      <c r="D186" s="4"/>
    </row>
    <row r="187" spans="3:4" x14ac:dyDescent="0.25">
      <c r="C187" s="3"/>
      <c r="D187" s="4"/>
    </row>
    <row r="188" spans="3:4" x14ac:dyDescent="0.25">
      <c r="C188" s="3"/>
      <c r="D188" s="4"/>
    </row>
    <row r="189" spans="3:4" x14ac:dyDescent="0.25">
      <c r="C189" s="3"/>
      <c r="D189" s="4"/>
    </row>
    <row r="190" spans="3:4" x14ac:dyDescent="0.25">
      <c r="C190" s="3"/>
      <c r="D190" s="4"/>
    </row>
    <row r="191" spans="3:4" x14ac:dyDescent="0.25">
      <c r="C191" s="3"/>
      <c r="D191" s="4"/>
    </row>
    <row r="192" spans="3:4" x14ac:dyDescent="0.25">
      <c r="C192" s="3"/>
      <c r="D192" s="4"/>
    </row>
    <row r="193" spans="3:4" x14ac:dyDescent="0.25">
      <c r="C193" s="3"/>
      <c r="D193" s="4"/>
    </row>
    <row r="194" spans="3:4" x14ac:dyDescent="0.25">
      <c r="C194" s="3"/>
      <c r="D194" s="4"/>
    </row>
    <row r="195" spans="3:4" x14ac:dyDescent="0.25">
      <c r="C195" s="3"/>
      <c r="D195" s="4"/>
    </row>
    <row r="196" spans="3:4" x14ac:dyDescent="0.25">
      <c r="C196" s="3"/>
      <c r="D196" s="4"/>
    </row>
    <row r="197" spans="3:4" x14ac:dyDescent="0.25">
      <c r="C197" s="3"/>
      <c r="D197" s="4"/>
    </row>
    <row r="198" spans="3:4" x14ac:dyDescent="0.25">
      <c r="C198" s="3"/>
      <c r="D198" s="4"/>
    </row>
    <row r="199" spans="3:4" x14ac:dyDescent="0.25">
      <c r="C199" s="3"/>
      <c r="D199" s="4"/>
    </row>
    <row r="200" spans="3:4" x14ac:dyDescent="0.25">
      <c r="C200" s="3"/>
      <c r="D200" s="4"/>
    </row>
    <row r="201" spans="3:4" x14ac:dyDescent="0.25">
      <c r="C201" s="3"/>
      <c r="D201" s="4"/>
    </row>
    <row r="202" spans="3:4" x14ac:dyDescent="0.25">
      <c r="C202" s="3"/>
      <c r="D202" s="4"/>
    </row>
    <row r="203" spans="3:4" x14ac:dyDescent="0.25">
      <c r="C203" s="3"/>
      <c r="D203" s="4"/>
    </row>
    <row r="204" spans="3:4" x14ac:dyDescent="0.25">
      <c r="C204" s="3"/>
      <c r="D204" s="4"/>
    </row>
    <row r="205" spans="3:4" x14ac:dyDescent="0.25">
      <c r="C205" s="3"/>
      <c r="D205" s="4"/>
    </row>
    <row r="206" spans="3:4" x14ac:dyDescent="0.25">
      <c r="C206" s="3"/>
      <c r="D206" s="4"/>
    </row>
    <row r="207" spans="3:4" x14ac:dyDescent="0.25">
      <c r="C207" s="3"/>
      <c r="D207" s="4"/>
    </row>
    <row r="208" spans="3:4" x14ac:dyDescent="0.25">
      <c r="C208" s="3"/>
      <c r="D208" s="4"/>
    </row>
    <row r="209" spans="3:4" x14ac:dyDescent="0.25">
      <c r="C209" s="3"/>
      <c r="D209" s="4"/>
    </row>
    <row r="210" spans="3:4" x14ac:dyDescent="0.25">
      <c r="C210" s="3"/>
      <c r="D210" s="4"/>
    </row>
    <row r="211" spans="3:4" x14ac:dyDescent="0.25">
      <c r="C211" s="3"/>
      <c r="D211" s="4"/>
    </row>
    <row r="212" spans="3:4" x14ac:dyDescent="0.25">
      <c r="C212" s="3"/>
      <c r="D212" s="4"/>
    </row>
    <row r="213" spans="3:4" x14ac:dyDescent="0.25">
      <c r="C213" s="3"/>
      <c r="D213" s="4"/>
    </row>
    <row r="214" spans="3:4" x14ac:dyDescent="0.25">
      <c r="C214" s="3"/>
      <c r="D214" s="4"/>
    </row>
    <row r="215" spans="3:4" x14ac:dyDescent="0.25">
      <c r="C215" s="3"/>
      <c r="D215" s="4"/>
    </row>
    <row r="216" spans="3:4" x14ac:dyDescent="0.25">
      <c r="C216" s="3"/>
      <c r="D216" s="4"/>
    </row>
    <row r="217" spans="3:4" x14ac:dyDescent="0.25">
      <c r="C217" s="3"/>
      <c r="D217" s="4"/>
    </row>
    <row r="218" spans="3:4" x14ac:dyDescent="0.25">
      <c r="C218" s="3"/>
      <c r="D218" s="4"/>
    </row>
    <row r="219" spans="3:4" x14ac:dyDescent="0.25">
      <c r="C219" s="3"/>
      <c r="D219" s="4"/>
    </row>
    <row r="220" spans="3:4" x14ac:dyDescent="0.25">
      <c r="C220" s="3"/>
      <c r="D220" s="4"/>
    </row>
    <row r="221" spans="3:4" x14ac:dyDescent="0.25">
      <c r="C221" s="3"/>
      <c r="D221" s="4"/>
    </row>
    <row r="222" spans="3:4" x14ac:dyDescent="0.25">
      <c r="C222" s="3"/>
      <c r="D222" s="4"/>
    </row>
    <row r="223" spans="3:4" x14ac:dyDescent="0.25">
      <c r="C223" s="3"/>
      <c r="D223" s="4"/>
    </row>
    <row r="224" spans="3:4" x14ac:dyDescent="0.25">
      <c r="C224" s="3"/>
      <c r="D224" s="4"/>
    </row>
    <row r="225" spans="3:4" x14ac:dyDescent="0.25">
      <c r="C225" s="3"/>
      <c r="D225" s="4"/>
    </row>
    <row r="226" spans="3:4" x14ac:dyDescent="0.25">
      <c r="C226" s="3"/>
      <c r="D226" s="4"/>
    </row>
    <row r="227" spans="3:4" x14ac:dyDescent="0.25">
      <c r="C227" s="3"/>
      <c r="D227" s="4"/>
    </row>
    <row r="228" spans="3:4" x14ac:dyDescent="0.25">
      <c r="C228" s="3"/>
      <c r="D228" s="4"/>
    </row>
    <row r="229" spans="3:4" x14ac:dyDescent="0.25">
      <c r="C229" s="3"/>
      <c r="D229" s="4"/>
    </row>
    <row r="230" spans="3:4" x14ac:dyDescent="0.25">
      <c r="C230" s="3"/>
      <c r="D230" s="4"/>
    </row>
    <row r="231" spans="3:4" x14ac:dyDescent="0.25">
      <c r="C231" s="3"/>
      <c r="D231" s="4"/>
    </row>
    <row r="232" spans="3:4" x14ac:dyDescent="0.25">
      <c r="C232" s="3"/>
      <c r="D232" s="4"/>
    </row>
    <row r="233" spans="3:4" x14ac:dyDescent="0.25">
      <c r="C233" s="3"/>
      <c r="D233" s="4"/>
    </row>
    <row r="234" spans="3:4" x14ac:dyDescent="0.25">
      <c r="C234" s="3"/>
      <c r="D234" s="4"/>
    </row>
    <row r="235" spans="3:4" x14ac:dyDescent="0.25">
      <c r="C235" s="3"/>
      <c r="D235" s="4"/>
    </row>
    <row r="236" spans="3:4" x14ac:dyDescent="0.25">
      <c r="C236" s="3"/>
      <c r="D236" s="4"/>
    </row>
    <row r="237" spans="3:4" x14ac:dyDescent="0.25">
      <c r="C237" s="3"/>
      <c r="D237" s="4"/>
    </row>
    <row r="238" spans="3:4" x14ac:dyDescent="0.25">
      <c r="C238" s="3"/>
      <c r="D238" s="4"/>
    </row>
    <row r="239" spans="3:4" x14ac:dyDescent="0.25">
      <c r="C239" s="3"/>
      <c r="D239" s="4"/>
    </row>
    <row r="240" spans="3:4" x14ac:dyDescent="0.25">
      <c r="C240" s="3"/>
      <c r="D240" s="4"/>
    </row>
    <row r="241" spans="3:4" x14ac:dyDescent="0.25">
      <c r="C241" s="3"/>
      <c r="D241" s="4"/>
    </row>
    <row r="242" spans="3:4" x14ac:dyDescent="0.25">
      <c r="C242" s="3"/>
      <c r="D242" s="4"/>
    </row>
    <row r="243" spans="3:4" x14ac:dyDescent="0.25">
      <c r="C243" s="3"/>
      <c r="D243" s="4"/>
    </row>
    <row r="244" spans="3:4" x14ac:dyDescent="0.25">
      <c r="C244" s="3"/>
      <c r="D244" s="4"/>
    </row>
    <row r="245" spans="3:4" x14ac:dyDescent="0.25">
      <c r="C245" s="3"/>
      <c r="D245" s="4"/>
    </row>
    <row r="246" spans="3:4" x14ac:dyDescent="0.25">
      <c r="C246" s="3"/>
      <c r="D246" s="4"/>
    </row>
    <row r="247" spans="3:4" x14ac:dyDescent="0.25">
      <c r="C247" s="3"/>
      <c r="D247" s="4"/>
    </row>
    <row r="248" spans="3:4" x14ac:dyDescent="0.25">
      <c r="C248" s="3"/>
      <c r="D248" s="4"/>
    </row>
    <row r="249" spans="3:4" x14ac:dyDescent="0.25">
      <c r="C249" s="3"/>
      <c r="D249" s="4"/>
    </row>
    <row r="250" spans="3:4" x14ac:dyDescent="0.25">
      <c r="C250" s="3"/>
      <c r="D250" s="4"/>
    </row>
    <row r="251" spans="3:4" x14ac:dyDescent="0.25">
      <c r="C251" s="3"/>
      <c r="D251" s="4"/>
    </row>
    <row r="252" spans="3:4" x14ac:dyDescent="0.25">
      <c r="C252" s="3"/>
      <c r="D252" s="4"/>
    </row>
    <row r="253" spans="3:4" x14ac:dyDescent="0.25">
      <c r="C253" s="3"/>
      <c r="D253" s="4"/>
    </row>
    <row r="254" spans="3:4" x14ac:dyDescent="0.25">
      <c r="C254" s="3"/>
      <c r="D254" s="4"/>
    </row>
    <row r="255" spans="3:4" x14ac:dyDescent="0.25">
      <c r="C255" s="3"/>
      <c r="D255" s="4"/>
    </row>
    <row r="256" spans="3:4" x14ac:dyDescent="0.25">
      <c r="C256" s="3"/>
      <c r="D256" s="4"/>
    </row>
    <row r="257" spans="3:4" x14ac:dyDescent="0.25">
      <c r="C257" s="3"/>
      <c r="D257" s="4"/>
    </row>
    <row r="258" spans="3:4" x14ac:dyDescent="0.25">
      <c r="C258" s="3"/>
      <c r="D258" s="4"/>
    </row>
    <row r="259" spans="3:4" x14ac:dyDescent="0.25">
      <c r="C259" s="3"/>
      <c r="D259" s="4"/>
    </row>
    <row r="260" spans="3:4" x14ac:dyDescent="0.25">
      <c r="C260" s="3"/>
      <c r="D260" s="4"/>
    </row>
    <row r="261" spans="3:4" x14ac:dyDescent="0.25">
      <c r="C261" s="3"/>
      <c r="D261" s="4"/>
    </row>
    <row r="262" spans="3:4" x14ac:dyDescent="0.25">
      <c r="C262" s="3"/>
      <c r="D262" s="4"/>
    </row>
    <row r="263" spans="3:4" x14ac:dyDescent="0.25">
      <c r="C263" s="3"/>
      <c r="D263" s="4"/>
    </row>
    <row r="264" spans="3:4" x14ac:dyDescent="0.25">
      <c r="C264" s="3"/>
      <c r="D264" s="4"/>
    </row>
    <row r="265" spans="3:4" x14ac:dyDescent="0.25">
      <c r="C265" s="3"/>
      <c r="D265" s="4"/>
    </row>
    <row r="266" spans="3:4" x14ac:dyDescent="0.25">
      <c r="C266" s="3"/>
      <c r="D266" s="4"/>
    </row>
    <row r="267" spans="3:4" x14ac:dyDescent="0.25">
      <c r="C267" s="3"/>
      <c r="D267" s="4"/>
    </row>
    <row r="268" spans="3:4" x14ac:dyDescent="0.25">
      <c r="C268" s="3"/>
      <c r="D268" s="4"/>
    </row>
    <row r="269" spans="3:4" x14ac:dyDescent="0.25">
      <c r="C269" s="3"/>
      <c r="D269" s="4"/>
    </row>
    <row r="270" spans="3:4" x14ac:dyDescent="0.25">
      <c r="C270" s="3"/>
      <c r="D270" s="4"/>
    </row>
    <row r="271" spans="3:4" x14ac:dyDescent="0.25">
      <c r="C271" s="3"/>
      <c r="D271" s="4"/>
    </row>
    <row r="272" spans="3:4" x14ac:dyDescent="0.25">
      <c r="C272" s="3"/>
      <c r="D272" s="4"/>
    </row>
    <row r="273" spans="3:4" x14ac:dyDescent="0.25">
      <c r="C273" s="3"/>
      <c r="D273" s="4"/>
    </row>
    <row r="274" spans="3:4" x14ac:dyDescent="0.25">
      <c r="C274" s="3"/>
      <c r="D274" s="4"/>
    </row>
    <row r="275" spans="3:4" x14ac:dyDescent="0.25">
      <c r="C275" s="3"/>
      <c r="D275" s="4"/>
    </row>
    <row r="276" spans="3:4" x14ac:dyDescent="0.25">
      <c r="C276" s="3"/>
      <c r="D276" s="4"/>
    </row>
    <row r="277" spans="3:4" x14ac:dyDescent="0.25">
      <c r="C277" s="3"/>
      <c r="D277" s="4"/>
    </row>
    <row r="278" spans="3:4" x14ac:dyDescent="0.25">
      <c r="C278" s="3"/>
      <c r="D278" s="4"/>
    </row>
    <row r="279" spans="3:4" x14ac:dyDescent="0.25">
      <c r="C279" s="3"/>
      <c r="D279" s="4"/>
    </row>
    <row r="280" spans="3:4" x14ac:dyDescent="0.25">
      <c r="C280" s="3"/>
      <c r="D280" s="4"/>
    </row>
    <row r="281" spans="3:4" x14ac:dyDescent="0.25">
      <c r="C281" s="3"/>
      <c r="D281" s="4"/>
    </row>
    <row r="282" spans="3:4" x14ac:dyDescent="0.25">
      <c r="C282" s="3"/>
      <c r="D282" s="4"/>
    </row>
    <row r="283" spans="3:4" x14ac:dyDescent="0.25">
      <c r="C283" s="3"/>
      <c r="D283" s="4"/>
    </row>
    <row r="284" spans="3:4" x14ac:dyDescent="0.25">
      <c r="C284" s="3"/>
      <c r="D284" s="4"/>
    </row>
    <row r="285" spans="3:4" x14ac:dyDescent="0.25">
      <c r="C285" s="3"/>
      <c r="D285" s="4"/>
    </row>
    <row r="286" spans="3:4" x14ac:dyDescent="0.25">
      <c r="C286" s="3"/>
      <c r="D286" s="4"/>
    </row>
    <row r="287" spans="3:4" x14ac:dyDescent="0.25">
      <c r="C287" s="3"/>
      <c r="D287" s="4"/>
    </row>
    <row r="288" spans="3:4" x14ac:dyDescent="0.25">
      <c r="C288" s="3"/>
      <c r="D288" s="4"/>
    </row>
    <row r="289" spans="3:4" x14ac:dyDescent="0.25">
      <c r="C289" s="3"/>
      <c r="D289" s="4"/>
    </row>
    <row r="290" spans="3:4" x14ac:dyDescent="0.25">
      <c r="C290" s="3"/>
      <c r="D290" s="4"/>
    </row>
    <row r="291" spans="3:4" x14ac:dyDescent="0.25">
      <c r="C291" s="3"/>
      <c r="D291" s="4"/>
    </row>
    <row r="292" spans="3:4" x14ac:dyDescent="0.25">
      <c r="C292" s="3"/>
      <c r="D292" s="4"/>
    </row>
    <row r="293" spans="3:4" x14ac:dyDescent="0.25">
      <c r="C293" s="3"/>
      <c r="D293" s="4"/>
    </row>
    <row r="294" spans="3:4" x14ac:dyDescent="0.25">
      <c r="C294" s="3"/>
      <c r="D294" s="4"/>
    </row>
    <row r="295" spans="3:4" x14ac:dyDescent="0.25">
      <c r="C295" s="3"/>
      <c r="D295" s="4"/>
    </row>
    <row r="296" spans="3:4" x14ac:dyDescent="0.25">
      <c r="C296" s="3"/>
      <c r="D296" s="4"/>
    </row>
    <row r="297" spans="3:4" x14ac:dyDescent="0.25">
      <c r="C297" s="3"/>
      <c r="D297" s="4"/>
    </row>
    <row r="298" spans="3:4" x14ac:dyDescent="0.25">
      <c r="C298" s="3"/>
      <c r="D298" s="4"/>
    </row>
    <row r="299" spans="3:4" x14ac:dyDescent="0.25">
      <c r="C299" s="3"/>
      <c r="D299" s="4"/>
    </row>
    <row r="300" spans="3:4" x14ac:dyDescent="0.25">
      <c r="C300" s="3"/>
      <c r="D300" s="4"/>
    </row>
    <row r="301" spans="3:4" x14ac:dyDescent="0.25">
      <c r="C301" s="3"/>
      <c r="D301" s="4"/>
    </row>
    <row r="302" spans="3:4" x14ac:dyDescent="0.25">
      <c r="C302" s="3"/>
      <c r="D302" s="4"/>
    </row>
    <row r="303" spans="3:4" x14ac:dyDescent="0.25">
      <c r="C303" s="3"/>
      <c r="D303" s="4"/>
    </row>
  </sheetData>
  <mergeCells count="47">
    <mergeCell ref="A65:A73"/>
    <mergeCell ref="F24:F25"/>
    <mergeCell ref="G24:G25"/>
    <mergeCell ref="A43:E43"/>
    <mergeCell ref="D44:E44"/>
    <mergeCell ref="D46:E46"/>
    <mergeCell ref="D45:E45"/>
    <mergeCell ref="A47:G47"/>
    <mergeCell ref="A49:F49"/>
    <mergeCell ref="A51:B51"/>
    <mergeCell ref="A52:C52"/>
    <mergeCell ref="A54:A62"/>
    <mergeCell ref="H24:H25"/>
    <mergeCell ref="A33:F33"/>
    <mergeCell ref="D40:E40"/>
    <mergeCell ref="A26:A27"/>
    <mergeCell ref="B26:E26"/>
    <mergeCell ref="B27:G27"/>
    <mergeCell ref="B30:E30"/>
    <mergeCell ref="B31:G31"/>
    <mergeCell ref="D37:E37"/>
    <mergeCell ref="G18:G19"/>
    <mergeCell ref="A2:H2"/>
    <mergeCell ref="A3:B3"/>
    <mergeCell ref="A4:D4"/>
    <mergeCell ref="E4:H4"/>
    <mergeCell ref="A5:H5"/>
    <mergeCell ref="A6:D6"/>
    <mergeCell ref="A7:E7"/>
    <mergeCell ref="A15:B15"/>
    <mergeCell ref="A17:E17"/>
    <mergeCell ref="F18:F19"/>
    <mergeCell ref="H18:H19"/>
    <mergeCell ref="C20:E20"/>
    <mergeCell ref="A36:E36"/>
    <mergeCell ref="D38:E38"/>
    <mergeCell ref="A41:G41"/>
    <mergeCell ref="D39:E39"/>
    <mergeCell ref="B22:G22"/>
    <mergeCell ref="C21:E21"/>
    <mergeCell ref="A20:A21"/>
    <mergeCell ref="A82:C82"/>
    <mergeCell ref="A77:E77"/>
    <mergeCell ref="A79:A81"/>
    <mergeCell ref="B79:C79"/>
    <mergeCell ref="B80:C80"/>
    <mergeCell ref="B81:C81"/>
  </mergeCells>
  <printOptions horizontalCentered="1" verticalCentered="1"/>
  <pageMargins left="0.19685039370078741" right="0.19685039370078741" top="0.39370078740157483" bottom="0.98425196850393704" header="0.51181102362204722" footer="0.51181102362204722"/>
  <pageSetup paperSize="9" scale="39" fitToHeight="6" orientation="landscape" r:id="rId1"/>
  <headerFooter alignWithMargins="0">
    <oddHeader>&amp;C&amp;"Calibri,Gras"&amp;9&amp;K00-038FOURNITURES DE SERVICES DE TÉLÉCOMMUNICATIONS VOIX ET DONNEES</oddHeader>
    <oddFooter>&amp;L&amp;"Arial,Gras"&amp;9&amp;K00-046Devis Quantitatif Estimatif&amp;R&amp;"Arial,Gras"&amp;9&amp;K00-046&amp;P/&amp;P</oddFooter>
  </headerFooter>
  <rowBreaks count="2" manualBreakCount="2">
    <brk id="15" max="7" man="1"/>
    <brk id="50" max="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ea7a336-1881-4432-bdd4-d3da4402d471" xsi:nil="true"/>
    <lcf76f155ced4ddcb4097134ff3c332f xmlns="0d8033be-dfa8-47cc-8448-95f49fac5e1e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953C3F63F0864495CB2368A6111AA9" ma:contentTypeVersion="11" ma:contentTypeDescription="Crée un document." ma:contentTypeScope="" ma:versionID="8684b08d156e2e9b698cb6546a81b88c">
  <xsd:schema xmlns:xsd="http://www.w3.org/2001/XMLSchema" xmlns:xs="http://www.w3.org/2001/XMLSchema" xmlns:p="http://schemas.microsoft.com/office/2006/metadata/properties" xmlns:ns2="0d8033be-dfa8-47cc-8448-95f49fac5e1e" xmlns:ns3="2ea7a336-1881-4432-bdd4-d3da4402d471" targetNamespace="http://schemas.microsoft.com/office/2006/metadata/properties" ma:root="true" ma:fieldsID="a8919f99bdfd5e71fe713b49175e45c2" ns2:_="" ns3:_="">
    <xsd:import namespace="0d8033be-dfa8-47cc-8448-95f49fac5e1e"/>
    <xsd:import namespace="2ea7a336-1881-4432-bdd4-d3da4402d4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8033be-dfa8-47cc-8448-95f49fac5e1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bdffcb31-dd5a-45cd-b8e8-26140020a13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a7a336-1881-4432-bdd4-d3da4402d471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0fd4e1bf-676f-47a0-b145-0855570c4402}" ma:internalName="TaxCatchAll" ma:showField="CatchAllData" ma:web="2ea7a336-1881-4432-bdd4-d3da4402d4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6A3EC6E-98E1-4A8F-841C-D6FDE5963B0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3100948-149C-4E3C-956A-8EEC6FB054CD}">
  <ds:schemaRefs>
    <ds:schemaRef ds:uri="http://schemas.microsoft.com/office/2006/metadata/properties"/>
    <ds:schemaRef ds:uri="http://schemas.microsoft.com/office/infopath/2007/PartnerControls"/>
    <ds:schemaRef ds:uri="2ea7a336-1881-4432-bdd4-d3da4402d471"/>
    <ds:schemaRef ds:uri="0d8033be-dfa8-47cc-8448-95f49fac5e1e"/>
  </ds:schemaRefs>
</ds:datastoreItem>
</file>

<file path=customXml/itemProps3.xml><?xml version="1.0" encoding="utf-8"?>
<ds:datastoreItem xmlns:ds="http://schemas.openxmlformats.org/officeDocument/2006/customXml" ds:itemID="{19E79F07-1555-4A55-89DB-BC065EB7A0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d8033be-dfa8-47cc-8448-95f49fac5e1e"/>
    <ds:schemaRef ds:uri="2ea7a336-1881-4432-bdd4-d3da4402d4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Entête </vt:lpstr>
      <vt:lpstr>Téléphonie mobile </vt:lpstr>
      <vt:lpstr>'Entête '!Zone_d_impression</vt:lpstr>
      <vt:lpstr>'Téléphonie mobile 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ORIA</dc:creator>
  <cp:lastModifiedBy>Olivier HOMAND</cp:lastModifiedBy>
  <cp:lastPrinted>2016-01-15T08:10:22Z</cp:lastPrinted>
  <dcterms:created xsi:type="dcterms:W3CDTF">2006-06-06T06:43:40Z</dcterms:created>
  <dcterms:modified xsi:type="dcterms:W3CDTF">2025-07-17T22:47:34Z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0x01010007953C3F63F0864495CB2368A6111AA9</vt:lpwstr>
  </property>
  <property fmtid="{D5CDD505-2E9C-101B-9397-08002B2CF9AE}" pid="3" name="MediaServiceImageTags">
    <vt:lpwstr/>
  </property>
</Properties>
</file>